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howInkAnnotation="0" codeName="ThisWorkbook"/>
  <mc:AlternateContent xmlns:mc="http://schemas.openxmlformats.org/markup-compatibility/2006">
    <mc:Choice Requires="x15">
      <x15ac:absPath xmlns:x15ac="http://schemas.microsoft.com/office/spreadsheetml/2010/11/ac" url="C:\Users\DAKERR\Downloads\"/>
    </mc:Choice>
  </mc:AlternateContent>
  <xr:revisionPtr revIDLastSave="0" documentId="13_ncr:1_{32FFE6C5-6CE4-44AB-8402-044943D9F58C}" xr6:coauthVersionLast="47" xr6:coauthVersionMax="47" xr10:uidLastSave="{00000000-0000-0000-0000-000000000000}"/>
  <workbookProtection workbookAlgorithmName="SHA-512" workbookHashValue="O8AW9gS9Pog8Dohoehxdr9oMSA3fM+C4bWZUOMV4mK+CrkClb7awc8NiA9R2Jmpr/coNIqiBcDH5jh78Jt3Z7w==" workbookSaltValue="ROuRW4ldjIX8DTndqj3ahQ==" workbookSpinCount="100000" lockStructure="1"/>
  <bookViews>
    <workbookView xWindow="28680" yWindow="-120" windowWidth="29040" windowHeight="15720" tabRatio="834" xr2:uid="{00000000-000D-0000-FFFF-FFFF00000000}"/>
  </bookViews>
  <sheets>
    <sheet name="Instructions" sheetId="16" r:id="rId1"/>
    <sheet name="Eligibility Self-Checklist" sheetId="1" r:id="rId2"/>
    <sheet name="Applicant Details" sheetId="2" r:id="rId3"/>
    <sheet name="Project Summary" sheetId="15" r:id="rId4"/>
    <sheet name="Project Budget" sheetId="23" r:id="rId5"/>
    <sheet name=" Strategic Fit" sheetId="6" r:id="rId6"/>
    <sheet name="Project Impacts &amp; Benefits" sheetId="7" r:id="rId7"/>
    <sheet name="Project Deliverability" sheetId="8" r:id="rId8"/>
    <sheet name="HVRA ONLY " sheetId="19" r:id="rId9"/>
    <sheet name="Conflict of Interest" sheetId="21" r:id="rId10"/>
    <sheet name="Declaration and Authorisation" sheetId="9" r:id="rId11"/>
    <sheet name="Dept Only" sheetId="12" state="hidden" r:id="rId12"/>
    <sheet name="Dropdowns" sheetId="18" state="hidden" r:id="rId13"/>
    <sheet name="FY Calcs" sheetId="24" state="hidden" r:id="rId14"/>
    <sheet name="List" sheetId="10" state="hidden" r:id="rId15"/>
  </sheets>
  <definedNames>
    <definedName name="_Toc83913458" localSheetId="0">Instructions!$A$4</definedName>
    <definedName name="_Toc86859159" localSheetId="4">'Project Budget'!#REF!</definedName>
    <definedName name="_xlnm.Print_Area" localSheetId="3">'Project Summary'!$A$6</definedName>
    <definedName name="Z_470E5601_347B_462E_B45C_66E1F09398AB_.wvu.Cols" localSheetId="11" hidden="1">'Dept Only'!#REF!,'Dept Only'!#REF!,'Dept Only'!#REF!,'Dept Only'!#REF!,'Dept Only'!#REF!,'Dept Only'!#REF!,'Dept Only'!#REF!</definedName>
    <definedName name="Z_5582A930_0F9A_4EC8_B4DE_01F132FD8175_.wvu.Cols" localSheetId="11" hidden="1">'Dept Only'!#REF!,'Dept Only'!#REF!,'Dept Only'!#REF!,'Dept Only'!#REF!,'Dept Only'!#REF!,'Dept Only'!#REF!,'Dept Only'!#REF!</definedName>
    <definedName name="Z_68C69B13_6485_41D4_843B_152D6027A679_.wvu.Cols" localSheetId="11" hidden="1">'Dept Only'!#REF!,'Dept Only'!#REF!,'Dept Only'!#REF!,'Dept Only'!#REF!,'Dept Only'!#REF!,'Dept Only'!#REF!,'Dept Only'!#REF!</definedName>
    <definedName name="Z_A90951F7_ADB6_4486_81B1_49E227A79FFE_.wvu.Cols" localSheetId="11" hidden="1">'Dept Only'!#REF!,'Dept Only'!#REF!,'Dept Only'!#REF!,'Dept Only'!#REF!,'Dept Only'!#REF!,'Dept Only'!#REF!,'Dept Only'!#REF!</definedName>
  </definedNames>
  <calcPr calcId="191029"/>
  <customWorkbookViews>
    <customWorkbookView name="MACFADYEN Joanna - Personal View" guid="{470E5601-347B-462E-B45C-66E1F09398AB}" mergeInterval="0" personalView="1" maximized="1" xWindow="-8" yWindow="-8" windowWidth="1382" windowHeight="632" activeSheetId="6"/>
    <customWorkbookView name="BOWEN Penny - Personal View" guid="{5582A930-0F9A-4EC8-B4DE-01F132FD8175}" mergeInterval="0" personalView="1" maximized="1" xWindow="-8" yWindow="-8" windowWidth="1696" windowHeight="1026" activeSheetId="1"/>
    <customWorkbookView name="VANNER Mark - Personal View" guid="{E70B79AA-6D25-4E26-9610-F332E6FB3494}" mergeInterval="0" personalView="1" maximized="1" xWindow="-8" yWindow="-8" windowWidth="1936" windowHeight="1176" activeSheetId="4"/>
    <customWorkbookView name="KING Paul - Personal View" guid="{68C69B13-6485-41D4-843B-152D6027A679}" mergeInterval="0" personalView="1" maximized="1" xWindow="-8" yWindow="-8" windowWidth="1936" windowHeight="1176" activeSheetId="1"/>
    <customWorkbookView name="MURPHY Russell - Personal View" guid="{A90951F7-ADB6-4486-81B1-49E227A79FFE}" mergeInterval="0" personalView="1" maximized="1" xWindow="1912" yWindow="-8" windowWidth="1936" windowHeight="1056" activeSheetId="1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23" l="1"/>
  <c r="D22" i="23"/>
  <c r="D29" i="23"/>
  <c r="D52" i="15"/>
  <c r="D49" i="15"/>
  <c r="D46" i="15"/>
  <c r="C41" i="15"/>
  <c r="E34" i="8" l="1"/>
  <c r="B5" i="24"/>
  <c r="C5" i="24" s="1"/>
  <c r="B4" i="24"/>
  <c r="C4" i="24" s="1"/>
  <c r="B3" i="24"/>
  <c r="C3" i="24" s="1"/>
  <c r="B2" i="24"/>
  <c r="C2" i="24" s="1"/>
  <c r="D18" i="23"/>
  <c r="C45" i="23"/>
  <c r="C47" i="23" s="1"/>
  <c r="B12" i="23"/>
  <c r="C7" i="23" s="1"/>
  <c r="D17" i="23" s="1"/>
  <c r="C11" i="23"/>
  <c r="C10" i="23" l="1"/>
  <c r="C22" i="23"/>
  <c r="B22" i="23"/>
  <c r="D47" i="23"/>
  <c r="D46" i="23"/>
  <c r="E46" i="23" s="1"/>
  <c r="C9" i="23"/>
  <c r="C8" i="23"/>
  <c r="E27" i="8" l="1"/>
  <c r="E28" i="8" l="1"/>
  <c r="E29" i="8"/>
  <c r="E30" i="8"/>
  <c r="E31" i="8"/>
  <c r="E32" i="8"/>
  <c r="E33" i="8"/>
  <c r="E3" i="12" l="1"/>
  <c r="C3" i="12" l="1"/>
  <c r="Z3" i="12" l="1"/>
  <c r="AP3" i="12"/>
  <c r="AQ3" i="12"/>
  <c r="AR3" i="12"/>
  <c r="AS3" i="12"/>
  <c r="AT3" i="12"/>
  <c r="AL3" i="12"/>
  <c r="AK3" i="12"/>
  <c r="AJ3" i="12"/>
  <c r="AI3" i="12"/>
  <c r="O3" i="12" l="1"/>
  <c r="M3" i="12"/>
  <c r="L3" i="12" l="1"/>
  <c r="K3" i="12"/>
  <c r="J3" i="12"/>
  <c r="B3" i="12"/>
  <c r="I3" i="12"/>
  <c r="H3" i="12"/>
  <c r="G3" i="12"/>
  <c r="F3" i="12"/>
  <c r="U3" i="12" l="1"/>
  <c r="T3" i="12"/>
  <c r="AB3" i="12" l="1"/>
  <c r="AA3" i="12"/>
  <c r="Y3" i="12"/>
  <c r="X3" i="12" l="1"/>
  <c r="P3" i="12" l="1"/>
  <c r="N3" i="12"/>
  <c r="D3" i="12"/>
  <c r="A3" i="12"/>
  <c r="AE3" i="12" l="1"/>
  <c r="AF3" i="12"/>
  <c r="AN3" i="12"/>
  <c r="AO3" i="12"/>
  <c r="AM3" i="12" l="1"/>
  <c r="AD3" i="12"/>
  <c r="AC3" i="12"/>
  <c r="AG3" i="12" l="1"/>
  <c r="W3" i="12"/>
  <c r="V3" i="12"/>
  <c r="S3" i="12"/>
  <c r="R3" i="12"/>
  <c r="Q3" i="12"/>
  <c r="AH3" i="12" l="1"/>
</calcChain>
</file>

<file path=xl/sharedStrings.xml><?xml version="1.0" encoding="utf-8"?>
<sst xmlns="http://schemas.openxmlformats.org/spreadsheetml/2006/main" count="621" uniqueCount="457">
  <si>
    <t>Application Form</t>
  </si>
  <si>
    <t>Safer Local Roads and Infrastructure Program (the Program)</t>
  </si>
  <si>
    <t>Instructions</t>
  </si>
  <si>
    <t>How we will assess applications</t>
  </si>
  <si>
    <t>Mandatory attachment requirements</t>
  </si>
  <si>
    <r>
      <t xml:space="preserve">You </t>
    </r>
    <r>
      <rPr>
        <u/>
        <sz val="12"/>
        <rFont val="Calibri"/>
        <family val="2"/>
        <scheme val="minor"/>
      </rPr>
      <t>must include evidence</t>
    </r>
    <r>
      <rPr>
        <sz val="12"/>
        <rFont val="Calibri"/>
        <family val="2"/>
        <scheme val="minor"/>
      </rPr>
      <t xml:space="preserve"> of your secured funding co-contribution(s) for your application to be deemed eligible.
Examples of acceptable evidence include official letters and budget papers. </t>
    </r>
  </si>
  <si>
    <t>Submitting your application</t>
  </si>
  <si>
    <t xml:space="preserve">Questions </t>
  </si>
  <si>
    <t xml:space="preserve">If you have any additional questions about this application or a project's eligibility, please don’t hesitate to contact us at:
</t>
  </si>
  <si>
    <t>SLRIP-applications@infrastructure.gov.au</t>
  </si>
  <si>
    <t xml:space="preserve">No. </t>
  </si>
  <si>
    <t>Question:</t>
  </si>
  <si>
    <t>Your Answers:</t>
  </si>
  <si>
    <t>Is your application made by a state/territory government or Local Government Authority (LGA)?</t>
  </si>
  <si>
    <t>Select from drop down menu</t>
  </si>
  <si>
    <r>
      <t xml:space="preserve">Does your application directly address </t>
    </r>
    <r>
      <rPr>
        <b/>
        <u/>
        <sz val="12"/>
        <rFont val="Calibri"/>
        <family val="2"/>
      </rPr>
      <t>at least one</t>
    </r>
    <r>
      <rPr>
        <b/>
        <sz val="12"/>
        <rFont val="Calibri"/>
        <family val="2"/>
      </rPr>
      <t xml:space="preserve"> of the focus areas under the Program? 
</t>
    </r>
    <r>
      <rPr>
        <sz val="12"/>
        <color rgb="FF002060"/>
        <rFont val="Calibri"/>
        <family val="2"/>
      </rPr>
      <t>Refer to the Program's Guidelines (section 2.2.1) for the list of focus areas.</t>
    </r>
  </si>
  <si>
    <r>
      <t xml:space="preserve">Is your project for construction on an existing or proposed road?
</t>
    </r>
    <r>
      <rPr>
        <sz val="12"/>
        <color rgb="FF002060"/>
        <rFont val="Calibri"/>
        <family val="2"/>
      </rPr>
      <t xml:space="preserve">Refer to the Program's Guidelines (section 2.2.2) for the definition of a road. </t>
    </r>
  </si>
  <si>
    <r>
      <rPr>
        <b/>
        <sz val="12"/>
        <rFont val="Calibri"/>
        <family val="2"/>
      </rPr>
      <t>Is your project on a public road accessible to the public?</t>
    </r>
    <r>
      <rPr>
        <sz val="12"/>
        <rFont val="Calibri"/>
        <family val="2"/>
      </rPr>
      <t xml:space="preserve">
</t>
    </r>
    <r>
      <rPr>
        <sz val="12"/>
        <color rgb="FF002060"/>
        <rFont val="Calibri"/>
        <family val="2"/>
      </rPr>
      <t>The Program does not fund projects on privately owned land.</t>
    </r>
  </si>
  <si>
    <r>
      <rPr>
        <b/>
        <sz val="12"/>
        <rFont val="Calibri"/>
        <family val="2"/>
      </rPr>
      <t xml:space="preserve">Is your project a standalone project that is not reliant on the completion of other works? </t>
    </r>
    <r>
      <rPr>
        <sz val="12"/>
        <rFont val="Calibri"/>
        <family val="2"/>
      </rPr>
      <t xml:space="preserve">
</t>
    </r>
    <r>
      <rPr>
        <sz val="12"/>
        <color rgb="FF002060"/>
        <rFont val="Calibri"/>
        <family val="2"/>
      </rPr>
      <t xml:space="preserve">Artificial divisions of a larger project into smaller projects to fit under the Australian Government funding limit will be deemed ineligible. </t>
    </r>
  </si>
  <si>
    <r>
      <rPr>
        <b/>
        <sz val="12"/>
        <rFont val="Calibri"/>
        <family val="2"/>
      </rPr>
      <t>Is your project's proposed Australian Government contribution under the Program $5 million or less?</t>
    </r>
    <r>
      <rPr>
        <sz val="12"/>
        <rFont val="Calibri"/>
        <family val="2"/>
      </rPr>
      <t xml:space="preserve">
</t>
    </r>
    <r>
      <rPr>
        <sz val="12"/>
        <color rgb="FF002060"/>
        <rFont val="Calibri"/>
        <family val="2"/>
      </rPr>
      <t xml:space="preserve">The Program will contribute a maximum of $5 million in Australian Government funding for each project. </t>
    </r>
  </si>
  <si>
    <r>
      <rPr>
        <b/>
        <sz val="12"/>
        <rFont val="Calibri"/>
        <family val="2"/>
      </rPr>
      <t xml:space="preserve">Is your project's percentage of Australian Government funding under the Program less than or equal to: </t>
    </r>
    <r>
      <rPr>
        <sz val="12"/>
        <rFont val="Calibri"/>
        <family val="2"/>
      </rPr>
      <t xml:space="preserve">
</t>
    </r>
    <r>
      <rPr>
        <b/>
        <sz val="12"/>
        <color rgb="FF002060"/>
        <rFont val="Calibri"/>
        <family val="2"/>
      </rPr>
      <t xml:space="preserve">For applications submitted by LGAs:          </t>
    </r>
    <r>
      <rPr>
        <b/>
        <sz val="12"/>
        <rFont val="Calibri"/>
        <family val="2"/>
      </rPr>
      <t xml:space="preserve">       
</t>
    </r>
    <r>
      <rPr>
        <b/>
        <sz val="12"/>
        <color rgb="FF002060"/>
        <rFont val="Calibri"/>
        <family val="2"/>
      </rPr>
      <t>- 50%</t>
    </r>
    <r>
      <rPr>
        <sz val="12"/>
        <color rgb="FF002060"/>
        <rFont val="Calibri"/>
        <family val="2"/>
      </rPr>
      <t xml:space="preserve"> of the total project cost for an </t>
    </r>
    <r>
      <rPr>
        <b/>
        <sz val="12"/>
        <color rgb="FF002060"/>
        <rFont val="Calibri"/>
        <family val="2"/>
      </rPr>
      <t>urban</t>
    </r>
    <r>
      <rPr>
        <sz val="12"/>
        <color rgb="FF002060"/>
        <rFont val="Calibri"/>
        <family val="2"/>
      </rPr>
      <t xml:space="preserve">  project; or
</t>
    </r>
    <r>
      <rPr>
        <b/>
        <sz val="12"/>
        <color rgb="FF002060"/>
        <rFont val="Calibri"/>
        <family val="2"/>
      </rPr>
      <t>- 80%</t>
    </r>
    <r>
      <rPr>
        <sz val="12"/>
        <color rgb="FF002060"/>
        <rFont val="Calibri"/>
        <family val="2"/>
      </rPr>
      <t xml:space="preserve"> of the total project cost for a </t>
    </r>
    <r>
      <rPr>
        <b/>
        <sz val="12"/>
        <color rgb="FF002060"/>
        <rFont val="Calibri"/>
        <family val="2"/>
      </rPr>
      <t>regional</t>
    </r>
    <r>
      <rPr>
        <sz val="12"/>
        <color rgb="FF002060"/>
        <rFont val="Calibri"/>
        <family val="2"/>
      </rPr>
      <t xml:space="preserve"> project?
</t>
    </r>
    <r>
      <rPr>
        <b/>
        <sz val="12"/>
        <color rgb="FF002060"/>
        <rFont val="Calibri"/>
        <family val="2"/>
      </rPr>
      <t xml:space="preserve">For applications submitted by State and Territory governments:
- 50% </t>
    </r>
    <r>
      <rPr>
        <sz val="12"/>
        <color rgb="FF002060"/>
        <rFont val="Calibri"/>
        <family val="2"/>
      </rPr>
      <t xml:space="preserve">of the total project cost </t>
    </r>
    <r>
      <rPr>
        <sz val="12"/>
        <rFont val="Calibri"/>
        <family val="2"/>
      </rPr>
      <t xml:space="preserve"> </t>
    </r>
  </si>
  <si>
    <r>
      <t xml:space="preserve">Have you secured your funding co-contribution and attached evidence of this with your application?
</t>
    </r>
    <r>
      <rPr>
        <sz val="12"/>
        <color rgb="FF002060"/>
        <rFont val="Calibri"/>
        <family val="2"/>
      </rPr>
      <t xml:space="preserve">All co-contribution funding must have been secured at the time of your application. </t>
    </r>
  </si>
  <si>
    <r>
      <rPr>
        <b/>
        <sz val="12"/>
        <rFont val="Calibri"/>
        <family val="2"/>
      </rPr>
      <t>Are you in the planning/design stage only of the project (not commenced construction, and not entered into any contracts for the purposes of delivery of this project)?</t>
    </r>
    <r>
      <rPr>
        <sz val="12"/>
        <rFont val="Calibri"/>
        <family val="2"/>
      </rPr>
      <t xml:space="preserve">
</t>
    </r>
    <r>
      <rPr>
        <sz val="12"/>
        <color rgb="FF002060"/>
        <rFont val="Calibri"/>
        <family val="2"/>
      </rPr>
      <t xml:space="preserve">The Program will not fund projects already underway, including where tenders have been awarded, construction has already commenced or will commence ahead of an application being approved and funding offer signed.
</t>
    </r>
    <r>
      <rPr>
        <sz val="12"/>
        <rFont val="Calibri"/>
        <family val="2"/>
      </rPr>
      <t xml:space="preserve"> </t>
    </r>
  </si>
  <si>
    <t xml:space="preserve"> </t>
  </si>
  <si>
    <r>
      <t xml:space="preserve">Is proposed funding for design/capital expenditure only and not for ongoing maintenance? 
</t>
    </r>
    <r>
      <rPr>
        <sz val="12"/>
        <color rgb="FF002060"/>
        <rFont val="Calibri"/>
        <family val="2"/>
      </rPr>
      <t xml:space="preserve">Maintenance and repair costs are ineligible under the Program. </t>
    </r>
  </si>
  <si>
    <t>1. About your organisation</t>
  </si>
  <si>
    <t>Item</t>
  </si>
  <si>
    <t>Response</t>
  </si>
  <si>
    <t>Lead Applicant Legal / Registered Entity Name</t>
  </si>
  <si>
    <t>Type of organisation</t>
  </si>
  <si>
    <t>State/Territory</t>
  </si>
  <si>
    <t>Registered Postal Address (head office)</t>
  </si>
  <si>
    <t>Website address</t>
  </si>
  <si>
    <r>
      <t xml:space="preserve">Organisation email address
</t>
    </r>
    <r>
      <rPr>
        <sz val="12"/>
        <color rgb="FF002060"/>
        <rFont val="Calibri"/>
        <family val="2"/>
        <scheme val="minor"/>
      </rPr>
      <t>E.g. info@councilname.state.gov.au</t>
    </r>
  </si>
  <si>
    <t>Is this application a joint application with another proponent and/or private entity?</t>
  </si>
  <si>
    <r>
      <t xml:space="preserve">Please list all other partners in this application
</t>
    </r>
    <r>
      <rPr>
        <sz val="12"/>
        <color rgb="FF002060"/>
        <rFont val="Calibri"/>
        <family val="2"/>
        <scheme val="minor"/>
      </rPr>
      <t>Partners are typically those involved in the governance of the project and making decisions on the project, or committing funds to it such as a state government organisaton, LGA or private organisations contracted to deliver a project will not typically be a partner.</t>
    </r>
    <r>
      <rPr>
        <sz val="12"/>
        <color theme="1"/>
        <rFont val="Calibri"/>
        <family val="2"/>
        <scheme val="minor"/>
      </rPr>
      <t xml:space="preserve">
</t>
    </r>
  </si>
  <si>
    <t>2. Your contact information</t>
  </si>
  <si>
    <t>We will use this information to contact the Primary Person to clarify details within your application and the Authorised Person for decisions (such as whether your application is successful).</t>
  </si>
  <si>
    <r>
      <t xml:space="preserve">Primary Person Contact Details
</t>
    </r>
    <r>
      <rPr>
        <sz val="12"/>
        <color rgb="FFFFFFFF"/>
        <rFont val="Calibri"/>
        <family val="2"/>
        <scheme val="minor"/>
      </rPr>
      <t>The best-placed person to clarify information about the application</t>
    </r>
  </si>
  <si>
    <r>
      <t xml:space="preserve">Authorised Person Contact Details 
</t>
    </r>
    <r>
      <rPr>
        <sz val="12"/>
        <color rgb="FFFFFFFF"/>
        <rFont val="Calibri"/>
        <family val="2"/>
        <scheme val="minor"/>
      </rPr>
      <t xml:space="preserve">The person authorised by the organisation to make this application (such as the Chief Executive Officer) </t>
    </r>
  </si>
  <si>
    <t>Title</t>
  </si>
  <si>
    <t>First Name</t>
  </si>
  <si>
    <t>Surname</t>
  </si>
  <si>
    <t>Job title</t>
  </si>
  <si>
    <r>
      <t xml:space="preserve">Telephone
</t>
    </r>
    <r>
      <rPr>
        <sz val="12"/>
        <color rgb="FF002060"/>
        <rFont val="Calibri"/>
        <family val="2"/>
        <scheme val="minor"/>
      </rPr>
      <t>Please ensure that you include all 10 digits, i.e. include area codes</t>
    </r>
  </si>
  <si>
    <t>Email address</t>
  </si>
  <si>
    <t>1. About the Project</t>
  </si>
  <si>
    <t>Tell us about your project</t>
  </si>
  <si>
    <t>Your Answer</t>
  </si>
  <si>
    <r>
      <t xml:space="preserve">Type of nomination
</t>
    </r>
    <r>
      <rPr>
        <u/>
        <sz val="12"/>
        <color rgb="FF002060"/>
        <rFont val="Calibri"/>
        <family val="2"/>
      </rPr>
      <t>Options:</t>
    </r>
    <r>
      <rPr>
        <sz val="12"/>
        <color rgb="FF002060"/>
        <rFont val="Calibri"/>
        <family val="2"/>
      </rPr>
      <t xml:space="preserve">
1) Is your nomination a new project submitted for the first time or 
2) A re-submission of a previously unsuccessful project?</t>
    </r>
  </si>
  <si>
    <r>
      <t xml:space="preserve">Is your project linked to any other application(s) under the Program?
</t>
    </r>
    <r>
      <rPr>
        <sz val="12"/>
        <color rgb="FF002060"/>
        <rFont val="Calibri"/>
        <family val="2"/>
      </rPr>
      <t xml:space="preserve">For example, if your project is linked to another project on the same road. </t>
    </r>
  </si>
  <si>
    <t>If you have selected yes, provide the name(s) of the application(s) and lead applicant(s).</t>
  </si>
  <si>
    <r>
      <rPr>
        <b/>
        <sz val="12"/>
        <color theme="1"/>
        <rFont val="Calibri"/>
        <family val="2"/>
      </rPr>
      <t xml:space="preserve">Project Name
</t>
    </r>
    <r>
      <rPr>
        <sz val="12"/>
        <color rgb="FF002060"/>
        <rFont val="Calibri"/>
        <family val="2"/>
      </rPr>
      <t xml:space="preserve">
Name your project according to the naming convention below: 
[organisation's name] - [short project scope and its location]
An example of a good project name is </t>
    </r>
    <r>
      <rPr>
        <i/>
        <sz val="12"/>
        <color rgb="FF002060"/>
        <rFont val="Calibri"/>
        <family val="2"/>
      </rPr>
      <t>Blue Wren Council - Design and upgrade of Hollow Creek Road Bridge, Hollow Creek</t>
    </r>
    <r>
      <rPr>
        <sz val="12"/>
        <color rgb="FF002060"/>
        <rFont val="Calibri"/>
        <family val="2"/>
      </rPr>
      <t>.
If required, during the assessment process, the Department may update your project name to reflect the naming convention. This is to maintain consistency in the Department's reporting and provide an at-a-glance indication of what the project will do.</t>
    </r>
  </si>
  <si>
    <t>2. Estimated Project Timeline</t>
  </si>
  <si>
    <t>Event</t>
  </si>
  <si>
    <t>Date (month and year)</t>
  </si>
  <si>
    <r>
      <t xml:space="preserve">Project Commencement date
</t>
    </r>
    <r>
      <rPr>
        <sz val="12"/>
        <color rgb="FF002060"/>
        <rFont val="Calibri"/>
        <family val="2"/>
      </rPr>
      <t xml:space="preserve">When determining project commencement and completion dates, consider timeframes for the assessment and approval of the application (up to 12 weeks after a tranche closes), receiving and returning potential funding offers, as well as any other project approvals required and seasonal weather-related issues that may affect the commencement of the project, and the timeframes allowed for delivery. </t>
    </r>
  </si>
  <si>
    <r>
      <t xml:space="preserve">Completion of design (only applicable for design and construct projects)
</t>
    </r>
    <r>
      <rPr>
        <sz val="12"/>
        <color rgb="FF002060"/>
        <rFont val="Calibri"/>
        <family val="2"/>
      </rPr>
      <t>This date must be within 12 months of the Department sending you the Funding Offer. The Department will not fund any activities completed prior to the approval of the Funding</t>
    </r>
    <r>
      <rPr>
        <sz val="12"/>
        <color theme="1"/>
        <rFont val="Calibri"/>
        <family val="2"/>
      </rPr>
      <t xml:space="preserve"> Offer.</t>
    </r>
  </si>
  <si>
    <r>
      <t xml:space="preserve">Commencement of construction
</t>
    </r>
    <r>
      <rPr>
        <sz val="12"/>
        <color rgb="FF002060"/>
        <rFont val="Calibri"/>
        <family val="2"/>
      </rPr>
      <t>This date must be within 12 months (for construction only projects) or 24 months (for design and construction projects) of the Department sending you the Funding Offer.</t>
    </r>
  </si>
  <si>
    <r>
      <t xml:space="preserve">Completion of construction
</t>
    </r>
    <r>
      <rPr>
        <sz val="12"/>
        <color rgb="FF002060"/>
        <rFont val="Calibri"/>
        <family val="2"/>
      </rPr>
      <t xml:space="preserve">This date must be within 24 months (for construction only projects) or 36 months (for design and construction projects) of the Department sending you the Funding Offer. </t>
    </r>
  </si>
  <si>
    <t>3. Project Location</t>
  </si>
  <si>
    <r>
      <t xml:space="preserve">Asset Name
</t>
    </r>
    <r>
      <rPr>
        <sz val="12"/>
        <color rgb="FF002060"/>
        <rFont val="Calibri"/>
        <family val="2"/>
      </rPr>
      <t>If the asset does not have a name, please provide the asset number.</t>
    </r>
  </si>
  <si>
    <r>
      <t xml:space="preserve">Local Government Authority of project
</t>
    </r>
    <r>
      <rPr>
        <sz val="12"/>
        <color rgb="FF002060"/>
        <rFont val="Calibri"/>
        <family val="2"/>
      </rPr>
      <t>A project can span multiple LGAs - please list all if the project is across more than one.</t>
    </r>
  </si>
  <si>
    <r>
      <t xml:space="preserve">Other location information (optional)
</t>
    </r>
    <r>
      <rPr>
        <sz val="12"/>
        <color rgb="FF002060"/>
        <rFont val="Calibri"/>
        <family val="2"/>
      </rPr>
      <t xml:space="preserve">
Is this an LGA project on a state-owned road or has works that intersect with a state road? If so, provide details of the road here.
If your project crosses the border of another State or Territory, provide details here.</t>
    </r>
  </si>
  <si>
    <t xml:space="preserve">Please provide latitude and longitude geocodes to help us locate your project on a map. If you need help to do this, click the following hyperlink for Google Maps advice: </t>
  </si>
  <si>
    <t>https://support.google.com/maps/answer/18539?hl=en&amp;co=GENIE.Platform%3DDesktop&amp;oco=2</t>
  </si>
  <si>
    <t xml:space="preserve">Geocodes of your project location </t>
  </si>
  <si>
    <t>Option A - Point Geocode - use this if you have a single-point location</t>
  </si>
  <si>
    <t>Test your geocode. Does this link go to the project location?</t>
  </si>
  <si>
    <t>Latitude (decimal degrees to 4 places)</t>
  </si>
  <si>
    <t>Longitude (decimal degrees to 4 places)</t>
  </si>
  <si>
    <t>Option B - Lines Geocode - use this if you have multiple-point locations</t>
  </si>
  <si>
    <t xml:space="preserve">Segment 1 </t>
  </si>
  <si>
    <t>Segment  1 - Starting Point</t>
  </si>
  <si>
    <t>Segment 1 - Ending Point</t>
  </si>
  <si>
    <t>Segment 2</t>
  </si>
  <si>
    <t>Segment  2 - Starting Point</t>
  </si>
  <si>
    <t>Segment 2 - Ending Point</t>
  </si>
  <si>
    <t xml:space="preserve">Segment 3 </t>
  </si>
  <si>
    <t>Segment 3 - Starting Point</t>
  </si>
  <si>
    <t>Segment 3 - Ending Point</t>
  </si>
  <si>
    <t>Total</t>
  </si>
  <si>
    <t>Percentage</t>
  </si>
  <si>
    <t xml:space="preserve">The Safer Local Roads and Infrastructure Program </t>
  </si>
  <si>
    <r>
      <rPr>
        <b/>
        <sz val="12"/>
        <rFont val="Calibri"/>
        <family val="2"/>
      </rPr>
      <t xml:space="preserve">Other Australian Government </t>
    </r>
    <r>
      <rPr>
        <sz val="12"/>
        <rFont val="Calibri"/>
        <family val="2"/>
      </rPr>
      <t xml:space="preserve">
</t>
    </r>
    <r>
      <rPr>
        <sz val="12"/>
        <color rgb="FF002060"/>
        <rFont val="Calibri"/>
        <family val="2"/>
      </rPr>
      <t>Please list all other Australian Government program/s  funding for this project (such as Roads to Recovery). This funding must be confirmed.</t>
    </r>
  </si>
  <si>
    <r>
      <rPr>
        <b/>
        <sz val="12"/>
        <rFont val="Calibri"/>
        <family val="2"/>
      </rPr>
      <t>State/Territory Government(s)</t>
    </r>
    <r>
      <rPr>
        <sz val="12"/>
        <rFont val="Calibri"/>
        <family val="2"/>
      </rPr>
      <t xml:space="preserve">
</t>
    </r>
    <r>
      <rPr>
        <sz val="12"/>
        <color rgb="FF002060"/>
        <rFont val="Calibri"/>
        <family val="2"/>
      </rPr>
      <t>Please list all state/territory program(s) funding for this project. This funding must be confirmed.</t>
    </r>
  </si>
  <si>
    <t>Percentage check</t>
  </si>
  <si>
    <t xml:space="preserve">This cell checks your Australian Government contribution percentage based on the type of applicant you are (LGA or State/territory Government) and the location of your project (urban/regional). </t>
  </si>
  <si>
    <t>Total check</t>
  </si>
  <si>
    <t xml:space="preserve">This cell checks that your Australian Government contribution is below the maximum contribution of $5 million. </t>
  </si>
  <si>
    <t>Individual Cost Items</t>
  </si>
  <si>
    <t>Estimated Project Cost (Categories)</t>
  </si>
  <si>
    <t>Total 
($)</t>
  </si>
  <si>
    <t>PROJECT COST</t>
  </si>
  <si>
    <t>TOTAL PROJECT COST</t>
  </si>
  <si>
    <t xml:space="preserve">Criterion 1 - Strategic Fit </t>
  </si>
  <si>
    <t>Outline the rationale for the project, why there is a strong case for action, how it will achieve the stated objectives, and how it meets the needs of the community.</t>
  </si>
  <si>
    <t>Attach all relevant information, evidence and analysis to support your responses. Please list the filenames of any relevant attachments for each question in the 'List of relevant attachments' column, otherwise write 'N/A'.</t>
  </si>
  <si>
    <t>Question</t>
  </si>
  <si>
    <t>List of relevant attachments</t>
  </si>
  <si>
    <t>N/A</t>
  </si>
  <si>
    <r>
      <t xml:space="preserve">Justify why the proposal is the most appropriate response to address the issue(s) and opportunities.
</t>
    </r>
    <r>
      <rPr>
        <sz val="12"/>
        <color rgb="FF002060"/>
        <rFont val="Calibri"/>
        <family val="2"/>
      </rPr>
      <t>What other options were considered? Why is this the preferred option?</t>
    </r>
    <r>
      <rPr>
        <b/>
        <sz val="12"/>
        <rFont val="Calibri"/>
        <family val="2"/>
      </rPr>
      <t xml:space="preserve">
</t>
    </r>
    <r>
      <rPr>
        <sz val="12"/>
        <color rgb="FF002060"/>
        <rFont val="Calibri"/>
        <family val="2"/>
      </rPr>
      <t xml:space="preserve">Attach relevant reports/information to support your response. </t>
    </r>
  </si>
  <si>
    <t>Criterion 2 - Project Impact and Benefits</t>
  </si>
  <si>
    <t>Demonstrate the social, economic and environmental value of the project with evidence-based analysis. This includes direct project benefits as well as benefits during the construction of the project.</t>
  </si>
  <si>
    <t>Metrics - Project impact</t>
  </si>
  <si>
    <t>Average Annual Daily Traffic (AADT)</t>
  </si>
  <si>
    <t>Metric</t>
  </si>
  <si>
    <t>Current Estimate</t>
  </si>
  <si>
    <t>Post Construction Estimate</t>
  </si>
  <si>
    <t>Forecast if the project does not proceed</t>
  </si>
  <si>
    <r>
      <rPr>
        <b/>
        <sz val="12"/>
        <color theme="1"/>
        <rFont val="Calibri"/>
        <family val="2"/>
      </rPr>
      <t xml:space="preserve">AADT for all vehicles
</t>
    </r>
    <r>
      <rPr>
        <sz val="12"/>
        <color theme="1"/>
        <rFont val="Calibri"/>
        <family val="2"/>
      </rPr>
      <t xml:space="preserve">
</t>
    </r>
    <r>
      <rPr>
        <sz val="12"/>
        <color rgb="FF081E3F"/>
        <rFont val="Calibri"/>
        <family val="2"/>
      </rPr>
      <t xml:space="preserve">
</t>
    </r>
  </si>
  <si>
    <r>
      <rPr>
        <b/>
        <sz val="12"/>
        <rFont val="Calibri"/>
        <family val="2"/>
      </rPr>
      <t>Source used for all vehicles AADT</t>
    </r>
    <r>
      <rPr>
        <sz val="12"/>
        <rFont val="Calibri"/>
        <family val="2"/>
      </rPr>
      <t xml:space="preserve">
</t>
    </r>
    <r>
      <rPr>
        <sz val="12"/>
        <color rgb="FF081E3F"/>
        <rFont val="Calibri"/>
        <family val="2"/>
      </rPr>
      <t>Please list all sources used and attach relevant reports to support your response. AADT data from the 12 months preceding your application is preferred.</t>
    </r>
  </si>
  <si>
    <r>
      <rPr>
        <b/>
        <sz val="12"/>
        <rFont val="Calibri"/>
        <family val="2"/>
      </rPr>
      <t xml:space="preserve">AADT for heavy vehicles </t>
    </r>
    <r>
      <rPr>
        <sz val="12"/>
        <rFont val="Calibri"/>
        <family val="2"/>
      </rPr>
      <t xml:space="preserve">
</t>
    </r>
  </si>
  <si>
    <r>
      <rPr>
        <b/>
        <sz val="12"/>
        <rFont val="Calibri"/>
        <family val="2"/>
      </rPr>
      <t xml:space="preserve">Source used for heavy vehicle AADT
</t>
    </r>
    <r>
      <rPr>
        <sz val="12"/>
        <color rgb="FF002060"/>
        <rFont val="Calibri"/>
        <family val="2"/>
      </rPr>
      <t>Please list all sources used and attach relevant reports to support your response. AADT data from the 12 months preceding your application is preferred.</t>
    </r>
  </si>
  <si>
    <t>Road/bridge metrics</t>
  </si>
  <si>
    <t>Current</t>
  </si>
  <si>
    <t>Post Construction</t>
  </si>
  <si>
    <t>How many lanes is the road/bridge pre-construction and post-construction?</t>
  </si>
  <si>
    <t>What is the load limit of the road/bridge pre and post construction?</t>
  </si>
  <si>
    <t>Are there any time or day access restrictions on the road/bridge?</t>
  </si>
  <si>
    <t>On average, how many days per year is the road/bridge impassable due to flooding and other natural disasters?</t>
  </si>
  <si>
    <t>Bridge metrics (only for projects with bridges)</t>
  </si>
  <si>
    <t>Topic</t>
  </si>
  <si>
    <t>Load Limits</t>
  </si>
  <si>
    <t>Load limit of the road the bridge is located on.</t>
  </si>
  <si>
    <t>Useful Life</t>
  </si>
  <si>
    <t>Useful life given standard maintenance.</t>
  </si>
  <si>
    <t>Detours</t>
  </si>
  <si>
    <t>Detours for semi-trailers and larger if load limit reduced (km).</t>
  </si>
  <si>
    <t>No detour</t>
  </si>
  <si>
    <t>Detour for cars if bridge is closed (km).</t>
  </si>
  <si>
    <t xml:space="preserve">Criterion 3 - Project Deliverability </t>
  </si>
  <si>
    <t>Demonstrate the capability and capacity to deliver the project, including mitigating identified risks.</t>
  </si>
  <si>
    <r>
      <t xml:space="preserve">Outline the governance model for the project and how it is appropriate for successful delivery.
</t>
    </r>
    <r>
      <rPr>
        <sz val="12"/>
        <color rgb="FF002060"/>
        <rFont val="Calibri"/>
        <family val="2"/>
      </rPr>
      <t xml:space="preserve">
What is the governance structure in your project, who makes decisions about the project?
</t>
    </r>
    <r>
      <rPr>
        <b/>
        <sz val="12"/>
        <color theme="1"/>
        <rFont val="Calibri"/>
        <family val="2"/>
      </rPr>
      <t xml:space="preserve">
</t>
    </r>
  </si>
  <si>
    <t xml:space="preserve">Approvals
</t>
  </si>
  <si>
    <t>State if you have obtained required approvals to deliver the project. 
If any approval has not been granted, outline under 'Details' when it will be sought and the expected timeframe for approval.</t>
  </si>
  <si>
    <t>Provide details such as expected delays or dependencies</t>
  </si>
  <si>
    <t>Do you have/require Development Approval?</t>
  </si>
  <si>
    <t>Do you have/require Heritage Approval?</t>
  </si>
  <si>
    <t>Do you have/require Cultural Approval?</t>
  </si>
  <si>
    <t>Do you have/require Environmental and/or Fisheries Approval?</t>
  </si>
  <si>
    <r>
      <t>D</t>
    </r>
    <r>
      <rPr>
        <b/>
        <sz val="12"/>
        <rFont val="Calibri"/>
        <family val="2"/>
      </rPr>
      <t>o you have</t>
    </r>
    <r>
      <rPr>
        <b/>
        <sz val="12"/>
        <color theme="1"/>
        <rFont val="Calibri"/>
        <family val="2"/>
      </rPr>
      <t xml:space="preserve">/require any other approvals? 
</t>
    </r>
    <r>
      <rPr>
        <sz val="12"/>
        <color rgb="FF002060"/>
        <rFont val="Calibri"/>
        <family val="2"/>
      </rPr>
      <t>List all required other approvals in the details column.</t>
    </r>
  </si>
  <si>
    <t>Risk Assessment</t>
  </si>
  <si>
    <t xml:space="preserve">What are your project risks and what are your mitigating strategies?
</t>
  </si>
  <si>
    <t>Risks</t>
  </si>
  <si>
    <t xml:space="preserve">Proposed Mitigation Strategy </t>
  </si>
  <si>
    <t>Likelihood Following Implementation of Mitigation Strategy</t>
  </si>
  <si>
    <t>Consequence Following Implementation of Mitigation Strategy</t>
  </si>
  <si>
    <t>Resulting risk</t>
  </si>
  <si>
    <r>
      <t>Additional Comments</t>
    </r>
    <r>
      <rPr>
        <b/>
        <strike/>
        <sz val="12"/>
        <color theme="0"/>
        <rFont val="Calibri"/>
        <family val="2"/>
      </rPr>
      <t xml:space="preserve"> </t>
    </r>
  </si>
  <si>
    <r>
      <rPr>
        <b/>
        <sz val="12"/>
        <rFont val="Calibri"/>
        <family val="2"/>
      </rPr>
      <t xml:space="preserve">Changes to funding contributions/ contributors </t>
    </r>
    <r>
      <rPr>
        <sz val="12"/>
        <rFont val="Calibri"/>
        <family val="2"/>
      </rPr>
      <t xml:space="preserve">
</t>
    </r>
    <r>
      <rPr>
        <sz val="12"/>
        <color rgb="FF081E3F"/>
        <rFont val="Calibri"/>
        <family val="2"/>
      </rPr>
      <t xml:space="preserve">
</t>
    </r>
    <r>
      <rPr>
        <sz val="12"/>
        <color rgb="FF002060"/>
        <rFont val="Calibri"/>
        <family val="2"/>
      </rPr>
      <t>Evidence of secured co-funding contribution is mandatory. 
Is any of your funding contingent on other parties (for example State Government grant programs or private contributions)?
How likely is it that those parties would withdraw funding?
What contingency is in place if that were to happen?</t>
    </r>
    <r>
      <rPr>
        <sz val="12"/>
        <rFont val="Calibri"/>
        <family val="2"/>
      </rPr>
      <t xml:space="preserve">
</t>
    </r>
  </si>
  <si>
    <r>
      <rPr>
        <b/>
        <sz val="12"/>
        <rFont val="Calibri"/>
        <family val="2"/>
      </rPr>
      <t>Delays or rejection</t>
    </r>
    <r>
      <rPr>
        <b/>
        <strike/>
        <sz val="12"/>
        <rFont val="Calibri"/>
        <family val="2"/>
      </rPr>
      <t>s</t>
    </r>
    <r>
      <rPr>
        <b/>
        <sz val="12"/>
        <rFont val="Calibri"/>
        <family val="2"/>
      </rPr>
      <t xml:space="preserve"> of approvals</t>
    </r>
    <r>
      <rPr>
        <sz val="12"/>
        <rFont val="Calibri"/>
        <family val="2"/>
      </rPr>
      <t xml:space="preserve">
</t>
    </r>
    <r>
      <rPr>
        <sz val="12"/>
        <color rgb="FF002060"/>
        <rFont val="Calibri"/>
        <family val="2"/>
      </rPr>
      <t>What is the likelihood of development and approvals not being granted? Why would any approval be rejected? 
If your approval is rejected, will this mean the project cannot go ahead? Are there other solutions?</t>
    </r>
  </si>
  <si>
    <r>
      <rPr>
        <b/>
        <sz val="12"/>
        <rFont val="Calibri"/>
        <family val="2"/>
      </rPr>
      <t>Changes to cost estimates</t>
    </r>
    <r>
      <rPr>
        <sz val="12"/>
        <rFont val="Calibri"/>
        <family val="2"/>
      </rPr>
      <t xml:space="preserve">
</t>
    </r>
    <r>
      <rPr>
        <sz val="12"/>
        <color rgb="FF002060"/>
        <rFont val="Calibri"/>
        <family val="2"/>
      </rPr>
      <t>What steps have you taken to ensure that your estimated costs don't change?
Cost overruns must be met by the applicant, are you prepared to do that?</t>
    </r>
  </si>
  <si>
    <r>
      <rPr>
        <b/>
        <sz val="12"/>
        <rFont val="Calibri"/>
        <family val="2"/>
      </rPr>
      <t>Identification of additional works at pre-construction</t>
    </r>
    <r>
      <rPr>
        <sz val="12"/>
        <rFont val="Calibri"/>
        <family val="2"/>
      </rPr>
      <t xml:space="preserve">
</t>
    </r>
    <r>
      <rPr>
        <sz val="12"/>
        <color rgb="FF002060"/>
        <rFont val="Calibri"/>
        <family val="2"/>
      </rPr>
      <t>What steps have you taken to ensure that there are no unexpected surprises that will affect the cost, scope or timeframes for the project?</t>
    </r>
  </si>
  <si>
    <r>
      <rPr>
        <b/>
        <sz val="12"/>
        <rFont val="Calibri"/>
        <family val="2"/>
      </rPr>
      <t>Issues with contracting (such as receiving competitive tenders)</t>
    </r>
    <r>
      <rPr>
        <sz val="12"/>
        <rFont val="Calibri"/>
        <family val="2"/>
      </rPr>
      <t xml:space="preserve">
</t>
    </r>
    <r>
      <rPr>
        <sz val="12"/>
        <color rgb="FF002060"/>
        <rFont val="Calibri"/>
        <family val="2"/>
      </rPr>
      <t>Have you considered how you will deliver the project?
Are costs for labour or materials likely to change before you deliver the project?</t>
    </r>
  </si>
  <si>
    <r>
      <t xml:space="preserve">Changes to project timeframes
</t>
    </r>
    <r>
      <rPr>
        <sz val="12"/>
        <color rgb="FF002060"/>
        <rFont val="Calibri"/>
        <family val="2"/>
      </rPr>
      <t xml:space="preserve">Have you considered any delays to your project, such as adverse weather events? </t>
    </r>
  </si>
  <si>
    <r>
      <rPr>
        <b/>
        <sz val="12"/>
        <rFont val="Calibri"/>
        <family val="2"/>
      </rPr>
      <t>Changes to scope</t>
    </r>
    <r>
      <rPr>
        <sz val="12"/>
        <rFont val="Calibri"/>
        <family val="2"/>
      </rPr>
      <t xml:space="preserve">
</t>
    </r>
    <r>
      <rPr>
        <sz val="12"/>
        <color rgb="FF002060"/>
        <rFont val="Calibri"/>
        <family val="2"/>
      </rPr>
      <t>How mature is your planning for this project? Are there likely to be changes to current design, due to site conditions, constructability, community concerns or any other reason?</t>
    </r>
  </si>
  <si>
    <t xml:space="preserve">Demonstrate how your project improves the usability or capacity of the heavy vehicle rest area network across Australia in a way that is fit for purpose, and meets the needs of truck drivers for the specific location proposed. </t>
  </si>
  <si>
    <r>
      <t xml:space="preserve">There are three types of projects eligible under the HVRA. </t>
    </r>
    <r>
      <rPr>
        <b/>
        <sz val="12"/>
        <rFont val="Calibri"/>
        <family val="2"/>
        <scheme val="minor"/>
      </rPr>
      <t>Only complete the questions related to your project type</t>
    </r>
    <r>
      <rPr>
        <sz val="12"/>
        <rFont val="Calibri"/>
        <family val="2"/>
        <scheme val="minor"/>
      </rPr>
      <t xml:space="preserve"> (i.e. either option 1, 2, or 3).
 Option 1 - Formal rest areas (upgrade or new)
 Option 2 -  Informal rest areas (upgrade or new)
 Option 3 - Rest area signage (including green reflectors)
</t>
    </r>
  </si>
  <si>
    <t xml:space="preserve">Applications can cover multiple sites, but should only be within a single type. </t>
  </si>
  <si>
    <t xml:space="preserve">The Austroads Guidelines for the Provision of Heavy Vehicle Rest Area Facilities (2019) provides guidance on various types of HVRAs including information on signage and green reflectors. The definitions for formal and informal rest areas are detailed at pages 13 and 14 of the guide. </t>
  </si>
  <si>
    <t>https://austroads.com.au/__data/assets/pdf_file/0025/160648/AP-R591-19_Guidelines_for_the_Provision-of_HVRA_Facilities-1.1.pdf</t>
  </si>
  <si>
    <r>
      <t xml:space="preserve">Describe the ongoing maintenance plan for the asset.
</t>
    </r>
    <r>
      <rPr>
        <sz val="12"/>
        <color rgb="FF002060"/>
        <rFont val="Calibri"/>
        <family val="2"/>
        <scheme val="minor"/>
      </rPr>
      <t>Consider:
How will the amenities/facilities be serviced? 
What is the frequency of cleaning, particularly of toilets and showers? 
How will cleanliness be monitored? 
Who will be responsible for the servicing and costs? 
What are the costs and resources required for ongoing maintenance?</t>
    </r>
  </si>
  <si>
    <t>Metrics and amenities</t>
  </si>
  <si>
    <t>Status at completion of construction</t>
  </si>
  <si>
    <t>Current status  (insert N/A if you are constructing on a new site)</t>
  </si>
  <si>
    <t>Proposed name of rest area</t>
  </si>
  <si>
    <r>
      <rPr>
        <b/>
        <sz val="12"/>
        <color rgb="FF000000"/>
        <rFont val="Calibri"/>
        <family val="2"/>
        <scheme val="minor"/>
      </rPr>
      <t>Number of heavy vehicle bays</t>
    </r>
    <r>
      <rPr>
        <sz val="12"/>
        <color rgb="FF000000"/>
        <rFont val="Calibri"/>
        <family val="2"/>
        <scheme val="minor"/>
      </rPr>
      <t xml:space="preserve">
</t>
    </r>
    <r>
      <rPr>
        <sz val="12"/>
        <color rgb="FF002060"/>
        <rFont val="Calibri"/>
        <family val="2"/>
        <scheme val="minor"/>
      </rPr>
      <t>Provide the total number of heavy vehicle bays in the 'Proposed' cell, and the number already at the site in the 'Current' cell (0 for new sites). We'll do the math on the increase.</t>
    </r>
  </si>
  <si>
    <t>Largest vehicle size accommodated</t>
  </si>
  <si>
    <r>
      <t xml:space="preserve">What facilities is the site co-located with?
</t>
    </r>
    <r>
      <rPr>
        <sz val="12"/>
        <color rgb="FF002060"/>
        <rFont val="Calibri"/>
        <family val="2"/>
        <scheme val="minor"/>
      </rPr>
      <t>For example, service centre, weighbridge, car rest area or Nil.</t>
    </r>
  </si>
  <si>
    <t>Describe lighting at the site</t>
  </si>
  <si>
    <t>Describe the shelter at the site</t>
  </si>
  <si>
    <t xml:space="preserve">
</t>
  </si>
  <si>
    <t>Does the site have potable water?</t>
  </si>
  <si>
    <r>
      <t xml:space="preserve">Describe other facilities provided
</t>
    </r>
    <r>
      <rPr>
        <sz val="12"/>
        <color rgb="FF002060"/>
        <rFont val="Calibri"/>
        <family val="2"/>
        <scheme val="minor"/>
      </rPr>
      <t>For example, effluent dump points, BBQ's, mobile coverage, provision for commercial operators.</t>
    </r>
  </si>
  <si>
    <t>Nearest Rest Areas</t>
  </si>
  <si>
    <t>Tell us about the closest alternative facilities to the proposed site.</t>
  </si>
  <si>
    <t>Distance to nearest rest area in km. (northbound or eastbound)</t>
  </si>
  <si>
    <t xml:space="preserve">
</t>
  </si>
  <si>
    <t>Distance to nearest rest area in km. (westbound or southbound)</t>
  </si>
  <si>
    <r>
      <t xml:space="preserve">Option 2: Informal rest areas
</t>
    </r>
    <r>
      <rPr>
        <sz val="12"/>
        <rFont val="Calibri"/>
        <family val="2"/>
        <scheme val="minor"/>
      </rPr>
      <t xml:space="preserve">
Applicants to note the mandatory construction element for formal rest areas:
•	Green reflectors must be provided on the approaches to the rest area.</t>
    </r>
  </si>
  <si>
    <t>Key facts about your proposed site. Fill in the 'Proposed' column only for new sites, and both columns for upgraded sites.</t>
  </si>
  <si>
    <t>Proposed</t>
  </si>
  <si>
    <t>Current (upgrades only)</t>
  </si>
  <si>
    <t>How many sites are proposed to be constructed/upgraded?</t>
  </si>
  <si>
    <r>
      <rPr>
        <b/>
        <sz val="12"/>
        <color rgb="FF000000"/>
        <rFont val="Calibri"/>
        <family val="2"/>
        <scheme val="minor"/>
      </rPr>
      <t>What is the total number of vehicles that can be accommodated?</t>
    </r>
    <r>
      <rPr>
        <sz val="12"/>
        <color rgb="FF000000"/>
        <rFont val="Calibri"/>
        <family val="2"/>
        <scheme val="minor"/>
      </rPr>
      <t xml:space="preserve">
</t>
    </r>
    <r>
      <rPr>
        <sz val="12"/>
        <color rgb="FF002060"/>
        <rFont val="Calibri"/>
        <family val="2"/>
        <scheme val="minor"/>
      </rPr>
      <t>If multiple sites, please include numbers for each site.</t>
    </r>
  </si>
  <si>
    <r>
      <rPr>
        <b/>
        <sz val="12"/>
        <rFont val="Calibri"/>
        <family val="2"/>
        <scheme val="minor"/>
      </rPr>
      <t>Largest vehicle size accommodated</t>
    </r>
    <r>
      <rPr>
        <sz val="12"/>
        <rFont val="Calibri"/>
        <family val="2"/>
        <scheme val="minor"/>
      </rPr>
      <t xml:space="preserve">
</t>
    </r>
    <r>
      <rPr>
        <sz val="12"/>
        <color rgb="FF002060"/>
        <rFont val="Calibri"/>
        <family val="2"/>
        <scheme val="minor"/>
      </rPr>
      <t>If multiple sites, please include largest size for each site.</t>
    </r>
  </si>
  <si>
    <r>
      <rPr>
        <b/>
        <sz val="12"/>
        <rFont val="Calibri"/>
        <family val="2"/>
        <scheme val="minor"/>
      </rPr>
      <t>Type of parking</t>
    </r>
    <r>
      <rPr>
        <sz val="12"/>
        <rFont val="Calibri"/>
        <family val="2"/>
        <scheme val="minor"/>
      </rPr>
      <t xml:space="preserve">
</t>
    </r>
    <r>
      <rPr>
        <sz val="12"/>
        <color rgb="FF002060"/>
        <rFont val="Calibri"/>
        <family val="2"/>
        <scheme val="minor"/>
      </rPr>
      <t>For example, parallel, angle, herringbone.</t>
    </r>
  </si>
  <si>
    <t>Option 3: Signage and green reflector upgrades</t>
  </si>
  <si>
    <t>Is this application to install signage, green reflectors, or both?</t>
  </si>
  <si>
    <r>
      <rPr>
        <b/>
        <sz val="12"/>
        <rFont val="Calibri"/>
        <family val="2"/>
        <scheme val="minor"/>
      </rPr>
      <t>What information will be included on the new and/or upgraded signs?</t>
    </r>
    <r>
      <rPr>
        <sz val="12"/>
        <rFont val="Calibri"/>
        <family val="2"/>
        <scheme val="minor"/>
      </rPr>
      <t xml:space="preserve">
</t>
    </r>
    <r>
      <rPr>
        <sz val="12"/>
        <color rgb="FF002060"/>
        <rFont val="Calibri"/>
        <family val="2"/>
        <scheme val="minor"/>
      </rPr>
      <t>For example - the types of facilities at the rest areas, the location of nearby rest areas, if the rest areas are zoned, does the signage give directions to specific zones, e.g. livestock parking bays?</t>
    </r>
  </si>
  <si>
    <t>Key facts about your proposed sites. Fill in the left hand column only for new sites, and both columns for upgraded sites.</t>
  </si>
  <si>
    <t>How many sites are proposed for installations?</t>
  </si>
  <si>
    <r>
      <rPr>
        <b/>
        <sz val="12"/>
        <color rgb="FF000000"/>
        <rFont val="Calibri"/>
        <family val="2"/>
        <scheme val="minor"/>
      </rPr>
      <t>What is the general location of the sites?</t>
    </r>
    <r>
      <rPr>
        <sz val="12"/>
        <color rgb="FF000000"/>
        <rFont val="Calibri"/>
        <family val="2"/>
        <scheme val="minor"/>
      </rPr>
      <t xml:space="preserve">
</t>
    </r>
    <r>
      <rPr>
        <sz val="12"/>
        <color rgb="FF002060"/>
        <rFont val="Calibri"/>
        <family val="2"/>
        <scheme val="minor"/>
      </rPr>
      <t>For example - whole of state/territory, a particular highway/route, a section/s of particular route/s.</t>
    </r>
  </si>
  <si>
    <t>Conflict of Interest</t>
  </si>
  <si>
    <t>Option 1 – No known conflict of interests</t>
  </si>
  <si>
    <t>Full Name of Authorised Officer:</t>
  </si>
  <si>
    <t>Position/title:</t>
  </si>
  <si>
    <t>Organisation name</t>
  </si>
  <si>
    <t>Date:</t>
  </si>
  <si>
    <t>Printed name of witness</t>
  </si>
  <si>
    <t>Date</t>
  </si>
  <si>
    <t xml:space="preserve">Option 2 – Disclosure of conflict of interests  </t>
  </si>
  <si>
    <t xml:space="preserve">I disclose the following interests: </t>
  </si>
  <si>
    <t>[input text]</t>
  </si>
  <si>
    <t>Declaration and Authorisation</t>
  </si>
  <si>
    <t>Please note that if both this tab and the 'Conflict of Interest' tab are incomplete the application will be deemed ineligible.</t>
  </si>
  <si>
    <t xml:space="preserve">I declare that I am authorised to submit this form on behalf of the applicant and acknowledge that this is the equivalent of signing this application. </t>
  </si>
  <si>
    <t>Organisation name:</t>
  </si>
  <si>
    <t>Project basics</t>
  </si>
  <si>
    <t>Contacts</t>
  </si>
  <si>
    <t>Geography</t>
  </si>
  <si>
    <t>Funding</t>
  </si>
  <si>
    <t>Timing</t>
  </si>
  <si>
    <t xml:space="preserve">State </t>
  </si>
  <si>
    <t>Program</t>
  </si>
  <si>
    <t>Applicant Type</t>
  </si>
  <si>
    <t>Applicant</t>
  </si>
  <si>
    <t>Type of Nomination</t>
  </si>
  <si>
    <t>Project Name</t>
  </si>
  <si>
    <t>Project scope</t>
  </si>
  <si>
    <t>Project category</t>
  </si>
  <si>
    <t>Number of sites</t>
  </si>
  <si>
    <t>Design and construct?</t>
  </si>
  <si>
    <t>Tender exemption required</t>
  </si>
  <si>
    <t>Jobs supported</t>
  </si>
  <si>
    <t>Organisation Contact Prefix</t>
  </si>
  <si>
    <t>Organisation Firstname</t>
  </si>
  <si>
    <t>Organisation surname</t>
  </si>
  <si>
    <t>Job Title</t>
  </si>
  <si>
    <t>Telephone</t>
  </si>
  <si>
    <t>Email</t>
  </si>
  <si>
    <t>Postal address</t>
  </si>
  <si>
    <t>Mayor’s Position Title</t>
  </si>
  <si>
    <t>Mayor's prefix</t>
  </si>
  <si>
    <t>First name</t>
  </si>
  <si>
    <t xml:space="preserve">Surname </t>
  </si>
  <si>
    <t>Road Name</t>
  </si>
  <si>
    <t>Locality</t>
  </si>
  <si>
    <t>Urban / Regional</t>
  </si>
  <si>
    <t>Latitude</t>
  </si>
  <si>
    <t>Longitude</t>
  </si>
  <si>
    <t>Total AGC</t>
  </si>
  <si>
    <t>Total Council</t>
  </si>
  <si>
    <t>Total State</t>
  </si>
  <si>
    <t>Total Other</t>
  </si>
  <si>
    <t>Total Funds</t>
  </si>
  <si>
    <t>Max AG %</t>
  </si>
  <si>
    <t>AG 2023-24 Budget</t>
  </si>
  <si>
    <t>AG 2024-25 Budget</t>
  </si>
  <si>
    <t>AG 2025-26 Budget</t>
  </si>
  <si>
    <t>AG 2026-27 Budget</t>
  </si>
  <si>
    <t>Total 2023-24 Budget</t>
  </si>
  <si>
    <t>Total 2024-25 Budget</t>
  </si>
  <si>
    <t>Total 2025-26 Budget</t>
  </si>
  <si>
    <t>Total 2026-27 Budget</t>
  </si>
  <si>
    <t>Design Costs</t>
  </si>
  <si>
    <t>Complete design</t>
  </si>
  <si>
    <t>Commence construction</t>
  </si>
  <si>
    <t>End construction</t>
  </si>
  <si>
    <t>THIS PAGE IS FOR DEPARTMENT USE ONLY</t>
  </si>
  <si>
    <t>DO NO CHANGE ANYTHING ON THIS PAGE</t>
  </si>
  <si>
    <t>Project type</t>
  </si>
  <si>
    <t>Program Names</t>
  </si>
  <si>
    <t>Construction type</t>
  </si>
  <si>
    <t>Location type</t>
  </si>
  <si>
    <t>Risk Likelihood</t>
  </si>
  <si>
    <t>Risk Consequences</t>
  </si>
  <si>
    <t>Delivery method</t>
  </si>
  <si>
    <t>Yes/No</t>
  </si>
  <si>
    <t>State</t>
  </si>
  <si>
    <t>Proponent Type</t>
  </si>
  <si>
    <t>Mapping Options</t>
  </si>
  <si>
    <t>Types of Project Nomination</t>
  </si>
  <si>
    <t>Approvals</t>
  </si>
  <si>
    <t>It is in the recommended range</t>
  </si>
  <si>
    <t>Insignificant</t>
  </si>
  <si>
    <t>Minor</t>
  </si>
  <si>
    <t>Moderate</t>
  </si>
  <si>
    <t>Major</t>
  </si>
  <si>
    <t>Extreme</t>
  </si>
  <si>
    <t>Bridge - renewal</t>
  </si>
  <si>
    <t>Bridges Renewal Program</t>
  </si>
  <si>
    <t>Design and Construct</t>
  </si>
  <si>
    <t>Urban</t>
  </si>
  <si>
    <t>Rare</t>
  </si>
  <si>
    <t>Organisation managed and delivered (e.g. day labour)</t>
  </si>
  <si>
    <t>Yes</t>
  </si>
  <si>
    <t>ACT</t>
  </si>
  <si>
    <t>A</t>
  </si>
  <si>
    <t>New Project</t>
  </si>
  <si>
    <t>Required and attained</t>
  </si>
  <si>
    <t>It is outside the recommended range</t>
  </si>
  <si>
    <t>Almost certain</t>
  </si>
  <si>
    <t>Low</t>
  </si>
  <si>
    <t>Medium</t>
  </si>
  <si>
    <t>High</t>
  </si>
  <si>
    <t>Severe</t>
  </si>
  <si>
    <t>Bridge - replacement</t>
  </si>
  <si>
    <t>Heavy Vehicle Safety and Productivity Program</t>
  </si>
  <si>
    <t>Construction only</t>
  </si>
  <si>
    <t>Regional</t>
  </si>
  <si>
    <t>Unlikely</t>
  </si>
  <si>
    <t>Organisation managed, with subcontractors</t>
  </si>
  <si>
    <t>No</t>
  </si>
  <si>
    <t>NSW</t>
  </si>
  <si>
    <t>Council</t>
  </si>
  <si>
    <t>B</t>
  </si>
  <si>
    <t>Resubmission of Previously Unsuccesful Project</t>
  </si>
  <si>
    <t>Required but not yet attained</t>
  </si>
  <si>
    <t>Likely</t>
  </si>
  <si>
    <t>Bridge - duplication</t>
  </si>
  <si>
    <t>Possible</t>
  </si>
  <si>
    <t>Contractor through public tender</t>
  </si>
  <si>
    <t>NT</t>
  </si>
  <si>
    <t>Other</t>
  </si>
  <si>
    <t>Variation to Approved Project</t>
  </si>
  <si>
    <t>Not required</t>
  </si>
  <si>
    <t>Bridge - other</t>
  </si>
  <si>
    <t>Contractor through pre-approved panels</t>
  </si>
  <si>
    <t>QLD</t>
  </si>
  <si>
    <t>Very Low</t>
  </si>
  <si>
    <t>Parking or decoupling bay - new</t>
  </si>
  <si>
    <t>HVSPP</t>
  </si>
  <si>
    <t>Almost Certain</t>
  </si>
  <si>
    <t>SA</t>
  </si>
  <si>
    <t>Parking or decoupling bay - upgrade</t>
  </si>
  <si>
    <t>BRP</t>
  </si>
  <si>
    <t>TAS</t>
  </si>
  <si>
    <t>Rest area - new</t>
  </si>
  <si>
    <t>HVRA</t>
  </si>
  <si>
    <t>VIC</t>
  </si>
  <si>
    <t>Rest area - upgrade</t>
  </si>
  <si>
    <t>WA</t>
  </si>
  <si>
    <t>Road widening</t>
  </si>
  <si>
    <t>External Territory</t>
  </si>
  <si>
    <t>Road sealing</t>
  </si>
  <si>
    <t>Not sure</t>
  </si>
  <si>
    <t>Cross-Jurisdiction</t>
  </si>
  <si>
    <t>Road strengthening</t>
  </si>
  <si>
    <t>Road alignment</t>
  </si>
  <si>
    <t>Safety enhancement</t>
  </si>
  <si>
    <t>Truck Wash</t>
  </si>
  <si>
    <t>Livestock facility upgrade</t>
  </si>
  <si>
    <t>Other road enhancement</t>
  </si>
  <si>
    <t>Technology trial</t>
  </si>
  <si>
    <t>Demonstration project</t>
  </si>
  <si>
    <t>Other - please describe</t>
  </si>
  <si>
    <t xml:space="preserve">Is your project in an urban or regional location? </t>
  </si>
  <si>
    <t>Eligibility self-checklist</t>
  </si>
  <si>
    <t>Further Resources</t>
  </si>
  <si>
    <t>https://investment.infrastructure.gov.au/resources-funding-recipients/safer-local-roads-and-infrastructure-program-resources</t>
  </si>
  <si>
    <t>Effective 1 December 2025</t>
  </si>
  <si>
    <t>Program Guidelines, Frequently Asked Questions and information about what makes a good application can be found on the SLRIP resouces page at the link below:</t>
  </si>
  <si>
    <r>
      <rPr>
        <sz val="12"/>
        <rFont val="Calibri"/>
        <family val="2"/>
        <scheme val="minor"/>
      </rPr>
      <t xml:space="preserve">I confirm that at the time of signing, to the best of my knowledge I am unaware of any actual, apparent or potential conflicts of interest that would prevent my organisation from proceeding with the proposal outlined in this application or from accepting the funding offer and subsequent funding arrangement with the Australian Government to deliver a project which relates to this application.
I undertake that if at any time I become aware that I, or any other employees or persons associated with the applicant organisation have an actual, apparent or potential conflict of interest, then I will:
a) immediately notify the Commonwealth of Australia as represented by the Department of Infrastructure, Transport, Regional Development, Communications Sport and the Arts (the department) in writing of that conflict and of the steps the applicant organisation propose to take to resolve or otherwise deal with the conflict;
b) make full disclosure to the department of all relevant information relating to the Conflict; and
c) take such steps as the department may, if it chooses to, reasonably require to resolve or otherwise deal with that conflict.
I understand that if I fail to notify the department of any actual, apparent or potential conflicts of interest or am unable or unwilling to resolve or deal with the conflict as required by the terms noted above, the department may seek to withdraw or cancel the funding offer and subsequent funding arrangement established in relation to a project which relates to this application.
</t>
    </r>
    <r>
      <rPr>
        <sz val="12"/>
        <color rgb="FF002060"/>
        <rFont val="Calibri"/>
        <family val="2"/>
        <scheme val="minor"/>
      </rPr>
      <t xml:space="preserve">
</t>
    </r>
  </si>
  <si>
    <t xml:space="preserve">I undertake that if at any time I have an actual, apparent or potential conflict of interest, then I will:
a) immediately notify the Commonwealth of Australia as represented by the Department of Infrastructure, Transport, Regional Development, Communications, Sport and the Arts (the department) in writing of that conflict and of the steps proposed in order to resolve or otherwise manage the conflict;
b) make full disclosure to the department of all relevant information relating to the conflict; and
c) take such steps as the department may, if they choose to, reasonably require to resolve or otherwise deal with that conflict.
I understand that if I fail to notify the department of any actual, apparent or potential conflicts of interest or am unable or unwilling to resolve or deal with the Conflict as required by the terms noted above, the department may seek to withdraw or cancel the funding offer and subsequent funding arrangement established in relation to a project which relates to this application.
</t>
  </si>
  <si>
    <r>
      <t xml:space="preserve">Explain the size and adequacy of the project budget, including allowances for contingency.
</t>
    </r>
    <r>
      <rPr>
        <sz val="12"/>
        <color rgb="FF002060"/>
        <rFont val="Calibri"/>
        <family val="2"/>
      </rPr>
      <t xml:space="preserve">
Who completed the costing for your project, what is their experience costing similar projects and what is the costing methodology?</t>
    </r>
    <r>
      <rPr>
        <b/>
        <sz val="12"/>
        <color rgb="FF002060"/>
        <rFont val="Calibri"/>
        <family val="2"/>
      </rPr>
      <t xml:space="preserve"> 
</t>
    </r>
    <r>
      <rPr>
        <sz val="12"/>
        <color rgb="FF002060"/>
        <rFont val="Calibri"/>
        <family val="2"/>
      </rPr>
      <t>Provide an explanation for the contingency amount you have allocated for the project in cell C34 under the 'Project Budget' tab.</t>
    </r>
    <r>
      <rPr>
        <b/>
        <sz val="12"/>
        <color rgb="FF002060"/>
        <rFont val="Calibri"/>
        <family val="2"/>
      </rPr>
      <t xml:space="preserve">
</t>
    </r>
    <r>
      <rPr>
        <sz val="12"/>
        <color rgb="FF002060"/>
        <rFont val="Calibri"/>
        <family val="2"/>
      </rPr>
      <t>An attached detailed project budget will be highly regarded.</t>
    </r>
  </si>
  <si>
    <r>
      <t>Explain the case for change, including what the problems and opportunities are, and how the works will address the issue(s)</t>
    </r>
    <r>
      <rPr>
        <sz val="12"/>
        <rFont val="Calibri"/>
        <family val="2"/>
      </rPr>
      <t>.</t>
    </r>
    <r>
      <rPr>
        <b/>
        <sz val="12"/>
        <rFont val="Calibri"/>
        <family val="2"/>
      </rPr>
      <t xml:space="preserve">
</t>
    </r>
    <r>
      <rPr>
        <sz val="12"/>
        <color rgb="FF002060"/>
        <rFont val="Calibri"/>
        <family val="2"/>
      </rPr>
      <t xml:space="preserve">What is the existing state of the asset, what is the problem and what improvements will the project provide? 
Attach relevant reports/information to support your response. 
</t>
    </r>
  </si>
  <si>
    <r>
      <rPr>
        <b/>
        <sz val="12"/>
        <color rgb="FF000000"/>
        <rFont val="Calibri"/>
        <family val="2"/>
        <scheme val="minor"/>
      </rPr>
      <t>Does the site repurpose or enhance an existing roadside facility as a way to lower costs? Describe why your project does/does not do this.</t>
    </r>
    <r>
      <rPr>
        <sz val="12"/>
        <color rgb="FF000000"/>
        <rFont val="Calibri"/>
        <family val="2"/>
        <scheme val="minor"/>
      </rPr>
      <t xml:space="preserve">
</t>
    </r>
    <r>
      <rPr>
        <b/>
        <sz val="12"/>
        <color rgb="FF002060"/>
        <rFont val="Calibri"/>
        <family val="2"/>
        <scheme val="minor"/>
      </rPr>
      <t>If yes,</t>
    </r>
    <r>
      <rPr>
        <sz val="12"/>
        <color rgb="FF002060"/>
        <rFont val="Calibri"/>
        <family val="2"/>
        <scheme val="minor"/>
      </rPr>
      <t xml:space="preserve"> please provide some detail. For example - does it repurpose/enhance existing roadside facilities to lower costs? Will it re-use sealed sections of 'old' roads, expand existing car-only RAs, use existing or convert stockpile sites, use inspection/weighbridges that are no longer in use, include co-location with a roadhouse?
</t>
    </r>
    <r>
      <rPr>
        <b/>
        <sz val="12"/>
        <color rgb="FF002060"/>
        <rFont val="Calibri"/>
        <family val="2"/>
        <scheme val="minor"/>
      </rPr>
      <t xml:space="preserve">If no, </t>
    </r>
    <r>
      <rPr>
        <sz val="12"/>
        <color rgb="FF002060"/>
        <rFont val="Calibri"/>
        <family val="2"/>
        <scheme val="minor"/>
      </rPr>
      <t>please explain why an existing facility is not being used. Are there none in the vicinity? If there is an existing facility, please explain why it is unsuitable for upgrading/repurposing to a rest area.</t>
    </r>
  </si>
  <si>
    <r>
      <t xml:space="preserve">Please </t>
    </r>
    <r>
      <rPr>
        <b/>
        <sz val="12"/>
        <rFont val="Calibri"/>
        <family val="2"/>
        <scheme val="minor"/>
      </rPr>
      <t>describe how green reflectors</t>
    </r>
    <r>
      <rPr>
        <b/>
        <sz val="12"/>
        <color rgb="FF000000"/>
        <rFont val="Calibri"/>
        <family val="2"/>
        <scheme val="minor"/>
      </rPr>
      <t xml:space="preserve"> will be installed.
</t>
    </r>
    <r>
      <rPr>
        <sz val="12"/>
        <color rgb="FF002060"/>
        <rFont val="Calibri"/>
        <family val="2"/>
        <scheme val="minor"/>
      </rPr>
      <t>For example - will they be installed in accordance with the Austroads Guidelines for the Provision of Heavy Vehicle Rest Area Facilities (2019) - (refer page 24). If they are being installed in a different manner, please explain why they can't be installed in accordance with the Austroads guidelines.</t>
    </r>
  </si>
  <si>
    <t xml:space="preserve">Describe why the nearest facilities are inadequate to meet the needs of the Heavy Vehicle Rest Area network </t>
  </si>
  <si>
    <t>Explain how the project you are proposing improves the usability or capacity of the rest area network across Australia and meets the needs of truck drivers for the specific location proposed</t>
  </si>
  <si>
    <t>PLEASE ENSURE THE ABOVE FIGURES MATCH WHAT YOU HAVE ENTERED IN RPM</t>
  </si>
  <si>
    <r>
      <t xml:space="preserve">Name of road or intersection
</t>
    </r>
    <r>
      <rPr>
        <sz val="12"/>
        <color rgb="FF002060"/>
        <rFont val="Calibri"/>
        <family val="2"/>
      </rPr>
      <t>Please ensure this matches location details provided in RPM</t>
    </r>
  </si>
  <si>
    <r>
      <t xml:space="preserve">Name of water course crossing
</t>
    </r>
    <r>
      <rPr>
        <sz val="12"/>
        <color rgb="FF002060"/>
        <rFont val="Calibri"/>
        <family val="2"/>
      </rPr>
      <t>For bridges only. Please ensure this matches location details provided in RPM</t>
    </r>
  </si>
  <si>
    <r>
      <t xml:space="preserve">Locality/Suburb of project
</t>
    </r>
    <r>
      <rPr>
        <sz val="12"/>
        <color rgb="FF002060"/>
        <rFont val="Calibri"/>
        <family val="2"/>
      </rPr>
      <t>Please ensure this matches location details provided in RPM</t>
    </r>
  </si>
  <si>
    <r>
      <t xml:space="preserve">Postcode of project
</t>
    </r>
    <r>
      <rPr>
        <sz val="12"/>
        <color rgb="FF002060"/>
        <rFont val="Calibri"/>
        <family val="2"/>
      </rPr>
      <t>Please ensure this matches location details provided in RPM</t>
    </r>
  </si>
  <si>
    <r>
      <t xml:space="preserve">Please complete either </t>
    </r>
    <r>
      <rPr>
        <b/>
        <sz val="12"/>
        <rFont val="Calibri"/>
        <family val="2"/>
        <scheme val="minor"/>
      </rPr>
      <t xml:space="preserve">Option 1 (no known conflict of interest) </t>
    </r>
    <r>
      <rPr>
        <sz val="12"/>
        <rFont val="Calibri"/>
        <family val="2"/>
        <scheme val="minor"/>
      </rPr>
      <t xml:space="preserve">or </t>
    </r>
    <r>
      <rPr>
        <b/>
        <sz val="12"/>
        <rFont val="Calibri"/>
        <family val="2"/>
        <scheme val="minor"/>
      </rPr>
      <t>Option 2 (disclosure of actual, apparent or potential conflict of Interest)</t>
    </r>
    <r>
      <rPr>
        <sz val="12"/>
        <rFont val="Calibri"/>
        <family val="2"/>
        <scheme val="minor"/>
      </rPr>
      <t xml:space="preserve">. 
</t>
    </r>
    <r>
      <rPr>
        <b/>
        <sz val="12"/>
        <rFont val="Calibri"/>
        <family val="2"/>
        <scheme val="minor"/>
      </rPr>
      <t>Please note that if both this tab and the 'Declaration and Authorisation' tab are incomplete the application will be deemed ineligible.</t>
    </r>
  </si>
  <si>
    <t>The department’s cost estimation guidance outlines principles to support applicants in preparing cost estimates, for projects seeking Australian Government funding.</t>
  </si>
  <si>
    <t>All funding should be in whole dollars with no cents.</t>
  </si>
  <si>
    <t>For funding rules, please see section 2.3.1 of the Program's Guidelines.</t>
  </si>
  <si>
    <t>Overall Project Costs</t>
  </si>
  <si>
    <t>Funding Sources</t>
  </si>
  <si>
    <r>
      <rPr>
        <b/>
        <sz val="12"/>
        <rFont val="Calibri"/>
        <family val="2"/>
      </rPr>
      <t>Local Government Authority(ies)</t>
    </r>
    <r>
      <rPr>
        <sz val="12"/>
        <rFont val="Calibri"/>
        <family val="2"/>
      </rPr>
      <t xml:space="preserve">
</t>
    </r>
    <r>
      <rPr>
        <sz val="12"/>
        <color rgb="FF002060"/>
        <rFont val="Calibri"/>
        <family val="2"/>
      </rPr>
      <t>Please list all Local Government Authority(ies) providing funding and the amount. This funding must be confirmed.</t>
    </r>
  </si>
  <si>
    <r>
      <rPr>
        <b/>
        <sz val="12"/>
        <rFont val="Calibri"/>
        <family val="2"/>
      </rPr>
      <t>Other (including private funding)</t>
    </r>
    <r>
      <rPr>
        <sz val="12"/>
        <rFont val="Calibri"/>
        <family val="2"/>
      </rPr>
      <t xml:space="preserve">
</t>
    </r>
    <r>
      <rPr>
        <sz val="12"/>
        <color rgb="FF002060"/>
        <rFont val="Calibri"/>
        <family val="2"/>
      </rPr>
      <t>Please list all other contributions. This funding must be confirmed.</t>
    </r>
  </si>
  <si>
    <t>Checks</t>
  </si>
  <si>
    <r>
      <t xml:space="preserve">For a list of </t>
    </r>
    <r>
      <rPr>
        <b/>
        <sz val="12"/>
        <rFont val="Calibri"/>
        <family val="2"/>
        <scheme val="minor"/>
      </rPr>
      <t>eligible</t>
    </r>
    <r>
      <rPr>
        <sz val="12"/>
        <rFont val="Calibri"/>
        <family val="2"/>
        <scheme val="minor"/>
      </rPr>
      <t xml:space="preserve"> and </t>
    </r>
    <r>
      <rPr>
        <b/>
        <sz val="12"/>
        <rFont val="Calibri"/>
        <family val="2"/>
        <scheme val="minor"/>
      </rPr>
      <t>ineligible</t>
    </r>
    <r>
      <rPr>
        <sz val="12"/>
        <rFont val="Calibri"/>
        <family val="2"/>
        <scheme val="minor"/>
      </rPr>
      <t xml:space="preserve"> expenditure, please see section 2.3.2 and 2.3.3 of the Program's Guidelines.</t>
    </r>
  </si>
  <si>
    <t xml:space="preserve">It is recommended to include potential escalation costs in the individual costing of each item, for the duration of project delivery. </t>
  </si>
  <si>
    <r>
      <rPr>
        <b/>
        <sz val="12"/>
        <color theme="1"/>
        <rFont val="Calibri"/>
        <family val="2"/>
      </rPr>
      <t xml:space="preserve">Design / Investigation (pre-construction)
</t>
    </r>
    <r>
      <rPr>
        <sz val="12"/>
        <color rgb="FF002060"/>
        <rFont val="Calibri"/>
        <family val="2"/>
      </rPr>
      <t>This includes the plans, specifications and other related materials which together provide the 
instructions for construction of the project, performed or engaged in-house and / or by a contractor. This incudes items such as geotechnical investigation, site surveys, and concept and detailed designs.
These costs are only eligible for design and construct projects, and only if incurred after the funding offer has been accepted.</t>
    </r>
  </si>
  <si>
    <r>
      <rPr>
        <b/>
        <sz val="12"/>
        <color theme="1"/>
        <rFont val="Calibri"/>
        <family val="2"/>
      </rPr>
      <t>Project Management</t>
    </r>
    <r>
      <rPr>
        <sz val="12"/>
        <color theme="1"/>
        <rFont val="Calibri"/>
        <family val="2"/>
      </rPr>
      <t xml:space="preserve">
</t>
    </r>
    <r>
      <rPr>
        <sz val="12"/>
        <color rgb="FF002060"/>
        <rFont val="Calibri"/>
        <family val="2"/>
      </rPr>
      <t xml:space="preserve">
Project Management includes administrative costs expected to be incurred by the agency, that are eligible under the program and not already itemised.
Examples of eligible items are labour hire, project management costs, labour costs for eligible work.
Examples of ineligible items include procurement costs that are not the direct acquisition of a material or service (such as consultant reviews of the competitiveness of tender responses), or project costs incurred prior to the funding offer being signed.</t>
    </r>
  </si>
  <si>
    <r>
      <rPr>
        <b/>
        <sz val="12"/>
        <color theme="1"/>
        <rFont val="Calibri"/>
        <family val="2"/>
      </rPr>
      <t>Insurance, Fees, and Levies</t>
    </r>
    <r>
      <rPr>
        <sz val="12"/>
        <color theme="1"/>
        <rFont val="Calibri"/>
        <family val="2"/>
      </rPr>
      <t xml:space="preserve">
</t>
    </r>
    <r>
      <rPr>
        <sz val="12"/>
        <color rgb="FF002060"/>
        <rFont val="Calibri"/>
        <family val="2"/>
      </rPr>
      <t xml:space="preserve">These costs must be directly related to the project. An example of these costs could be ancillaries directly related to the project, such as insurance costs (as long as they can be broken down into a project specific allocation, such as an hourly or item rate).
Legal fees are ineligible.
</t>
    </r>
  </si>
  <si>
    <r>
      <rPr>
        <b/>
        <sz val="12"/>
        <color theme="1"/>
        <rFont val="Calibri"/>
        <family val="2"/>
      </rPr>
      <t>Temporary Works / Traffic Management</t>
    </r>
    <r>
      <rPr>
        <sz val="12"/>
        <color theme="1"/>
        <rFont val="Calibri"/>
        <family val="2"/>
      </rPr>
      <t xml:space="preserve">
</t>
    </r>
    <r>
      <rPr>
        <sz val="12"/>
        <color rgb="FF002060"/>
        <rFont val="Calibri"/>
        <family val="2"/>
      </rPr>
      <t>This includes temporary works and services to support staging and traffic management, for the purposes of enabling construction.</t>
    </r>
  </si>
  <si>
    <r>
      <rPr>
        <b/>
        <sz val="12"/>
        <color theme="1"/>
        <rFont val="Calibri"/>
        <family val="2"/>
      </rPr>
      <t>Traffic Signage, Signals and Controls</t>
    </r>
    <r>
      <rPr>
        <sz val="12"/>
        <color theme="1"/>
        <rFont val="Calibri"/>
        <family val="2"/>
      </rPr>
      <t xml:space="preserve">
</t>
    </r>
    <r>
      <rPr>
        <sz val="12"/>
        <color rgb="FF002060"/>
        <rFont val="Calibri"/>
        <family val="2"/>
      </rPr>
      <t>Signals, permanent traffic signage, Intelligent Traffic Systems (Smart Roads) including information and monitoring systems.</t>
    </r>
  </si>
  <si>
    <r>
      <rPr>
        <b/>
        <sz val="12"/>
        <color theme="1"/>
        <rFont val="Calibri"/>
        <family val="2"/>
      </rPr>
      <t>Service Relocation Costs</t>
    </r>
    <r>
      <rPr>
        <sz val="12"/>
        <color theme="1"/>
        <rFont val="Calibri"/>
        <family val="2"/>
      </rPr>
      <t xml:space="preserve">
</t>
    </r>
    <r>
      <rPr>
        <sz val="12"/>
        <color rgb="FF002060"/>
        <rFont val="Calibri"/>
        <family val="2"/>
      </rPr>
      <t>This includes service relocation/adjustment works, including telecommunications, water, sewerage, electricity and gas.</t>
    </r>
  </si>
  <si>
    <r>
      <rPr>
        <b/>
        <sz val="12"/>
        <color theme="1"/>
        <rFont val="Calibri"/>
        <family val="2"/>
      </rPr>
      <t>Bulk Earthworks</t>
    </r>
    <r>
      <rPr>
        <sz val="12"/>
        <color theme="1"/>
        <rFont val="Calibri"/>
        <family val="2"/>
      </rPr>
      <t xml:space="preserve">
</t>
    </r>
    <r>
      <rPr>
        <sz val="12"/>
        <color rgb="FF002060"/>
        <rFont val="Calibri"/>
        <family val="2"/>
      </rPr>
      <t xml:space="preserve">Bulk earthworks onto or off site, including disposal of spoil, soil contamination treatment and foundation treatment. </t>
    </r>
  </si>
  <si>
    <r>
      <rPr>
        <b/>
        <sz val="12"/>
        <color theme="1"/>
        <rFont val="Calibri"/>
        <family val="2"/>
      </rPr>
      <t>Retaining Walls</t>
    </r>
    <r>
      <rPr>
        <sz val="12"/>
        <color theme="1"/>
        <rFont val="Calibri"/>
        <family val="2"/>
      </rPr>
      <t xml:space="preserve">
</t>
    </r>
    <r>
      <rPr>
        <sz val="12"/>
        <color rgb="FF002060"/>
        <rFont val="Calibri"/>
        <family val="2"/>
      </rPr>
      <t>All types of retaining walls including reinforced earth, cantilever, crib or interlocking, post and panel, and diaphragm walls.</t>
    </r>
  </si>
  <si>
    <r>
      <t xml:space="preserve">Drainage
</t>
    </r>
    <r>
      <rPr>
        <sz val="12"/>
        <color rgb="FF002060"/>
        <rFont val="Calibri"/>
        <family val="2"/>
      </rPr>
      <t>This includes corridor related drainage, including longitudinal, cross, sub-soil, detention basins, box and pipe culverts, headwalls, gully pits, kerbs and water treatment.</t>
    </r>
  </si>
  <si>
    <r>
      <rPr>
        <b/>
        <sz val="12"/>
        <rFont val="Calibri"/>
        <family val="2"/>
      </rPr>
      <t>Bridge Costs, including culverts</t>
    </r>
    <r>
      <rPr>
        <b/>
        <sz val="12"/>
        <color theme="1"/>
        <rFont val="Calibri"/>
        <family val="2"/>
      </rPr>
      <t xml:space="preserve">
</t>
    </r>
    <r>
      <rPr>
        <sz val="12"/>
        <color rgb="FF002060"/>
        <rFont val="Calibri"/>
        <family val="2"/>
      </rPr>
      <t xml:space="preserve">All materials purchased for the construction of the bridge or culvert, steel, concrete, prefabricated components, foundations systems and abutment structures, etc. </t>
    </r>
  </si>
  <si>
    <r>
      <t xml:space="preserve">Tunnels
</t>
    </r>
    <r>
      <rPr>
        <sz val="12"/>
        <color rgb="FF002060"/>
        <rFont val="Calibri"/>
        <family val="2"/>
      </rPr>
      <t xml:space="preserve">Civil works and tunnel services excluding pavement (egress ways, mechanical, electrical, drainage, fire protection etc.). </t>
    </r>
  </si>
  <si>
    <r>
      <t xml:space="preserve">Pavements
</t>
    </r>
    <r>
      <rPr>
        <sz val="12"/>
        <color theme="1"/>
        <rFont val="Calibri"/>
        <family val="2"/>
      </rPr>
      <t xml:space="preserve">
</t>
    </r>
    <r>
      <rPr>
        <sz val="12"/>
        <color rgb="FF002060"/>
        <rFont val="Calibri"/>
        <family val="2"/>
      </rPr>
      <t>Pavement refers to the entire structural layer of a road, including the subgrade and multiple layers of material that provide a durable surface for traffic.</t>
    </r>
  </si>
  <si>
    <r>
      <rPr>
        <b/>
        <sz val="12"/>
        <color theme="1"/>
        <rFont val="Calibri"/>
        <family val="2"/>
      </rPr>
      <t xml:space="preserve">Finishing Works
</t>
    </r>
    <r>
      <rPr>
        <sz val="12"/>
        <color theme="1"/>
        <rFont val="Calibri"/>
        <family val="2"/>
      </rPr>
      <t xml:space="preserve">
</t>
    </r>
    <r>
      <rPr>
        <sz val="12"/>
        <color rgb="FF002060"/>
        <rFont val="Calibri"/>
        <family val="2"/>
      </rPr>
      <t xml:space="preserve">This is for works following the substantive completion of construction. It could include line markings, road barriers, footpaths, cycleways, fencing, landscaping, etc. </t>
    </r>
  </si>
  <si>
    <t>The cell to the left checks whether your design costs are in line with the Program Guidelines.</t>
  </si>
  <si>
    <r>
      <t xml:space="preserve">What type of project are you proposing? 
</t>
    </r>
    <r>
      <rPr>
        <u/>
        <sz val="12"/>
        <color rgb="FF002060"/>
        <rFont val="Calibri"/>
        <family val="2"/>
      </rPr>
      <t>Options:</t>
    </r>
    <r>
      <rPr>
        <b/>
        <sz val="12"/>
        <color theme="1"/>
        <rFont val="Calibri"/>
        <family val="2"/>
      </rPr>
      <t xml:space="preserve">
</t>
    </r>
    <r>
      <rPr>
        <sz val="12"/>
        <color rgb="FF002060"/>
        <rFont val="Calibri"/>
        <family val="2"/>
      </rPr>
      <t xml:space="preserve">1) Construction only project or 
2) Design and Construction project </t>
    </r>
  </si>
  <si>
    <r>
      <t xml:space="preserve">Project Scope
</t>
    </r>
    <r>
      <rPr>
        <sz val="12"/>
        <color rgb="FFFF0000"/>
        <rFont val="Calibri"/>
        <family val="2"/>
      </rPr>
      <t xml:space="preserve">
</t>
    </r>
    <r>
      <rPr>
        <sz val="12"/>
        <color rgb="FF002060"/>
        <rFont val="Calibri"/>
        <family val="2"/>
      </rPr>
      <t xml:space="preserve">A good project scope will include details such as road lengths, safety installations and other major changes. </t>
    </r>
    <r>
      <rPr>
        <b/>
        <sz val="12"/>
        <color rgb="FF002060"/>
        <rFont val="Calibri"/>
        <family val="2"/>
      </rPr>
      <t>Do NOT include benefits in this section.</t>
    </r>
    <r>
      <rPr>
        <sz val="12"/>
        <color rgb="FF002060"/>
        <rFont val="Calibri"/>
        <family val="2"/>
      </rPr>
      <t xml:space="preserve"> These belong in the Project Impacts &amp; Benefits tab of the application.
An example of a good Project Scope description is:
</t>
    </r>
    <r>
      <rPr>
        <i/>
        <sz val="12"/>
        <color rgb="FF002060"/>
        <rFont val="Calibri"/>
        <family val="2"/>
      </rPr>
      <t>The project will widen sections of John Smith Road. Approximately 2km of the road will be widened to a consistent 6-2 width. Additionally, two intersections will be upgraded to accommodate heavy vehicle access. In total, the project will upgrade 6 km of the road network.</t>
    </r>
  </si>
  <si>
    <r>
      <t xml:space="preserve">Which focus area(s) does your project align with?
</t>
    </r>
    <r>
      <rPr>
        <sz val="12"/>
        <color rgb="FF002060"/>
        <rFont val="Calibri"/>
        <family val="2"/>
      </rPr>
      <t xml:space="preserve">Tick </t>
    </r>
    <r>
      <rPr>
        <u/>
        <sz val="12"/>
        <color rgb="FF002060"/>
        <rFont val="Calibri"/>
        <family val="2"/>
      </rPr>
      <t>all</t>
    </r>
    <r>
      <rPr>
        <sz val="12"/>
        <color rgb="FF002060"/>
        <rFont val="Calibri"/>
        <family val="2"/>
      </rPr>
      <t xml:space="preserve"> focus areas that are relevant to your project.
</t>
    </r>
  </si>
  <si>
    <r>
      <rPr>
        <b/>
        <sz val="12"/>
        <color theme="1"/>
        <rFont val="Calibri"/>
        <family val="2"/>
      </rPr>
      <t>Environmental Works</t>
    </r>
    <r>
      <rPr>
        <sz val="12"/>
        <color theme="1"/>
        <rFont val="Calibri"/>
        <family val="2"/>
      </rPr>
      <t xml:space="preserve">
</t>
    </r>
    <r>
      <rPr>
        <sz val="12"/>
        <color rgb="FF002060"/>
        <rFont val="Calibri"/>
        <family val="2"/>
      </rPr>
      <t xml:space="preserve">
Environmental measures for temporary environmental works during construction such as erosion control, waste disposal, soil contamination, dust control, treatment of heritage, and fauna and flora requirements.</t>
    </r>
    <r>
      <rPr>
        <sz val="12"/>
        <color theme="1"/>
        <rFont val="Calibri"/>
        <family val="2"/>
      </rPr>
      <t xml:space="preserve">
</t>
    </r>
    <r>
      <rPr>
        <sz val="12"/>
        <color rgb="FF002060"/>
        <rFont val="Calibri"/>
        <family val="2"/>
      </rPr>
      <t>Approval costs are considered indirect to environmental works and cannot be included.</t>
    </r>
  </si>
  <si>
    <r>
      <t xml:space="preserve">Supplementary Items
</t>
    </r>
    <r>
      <rPr>
        <sz val="12"/>
        <color rgb="FF002060"/>
        <rFont val="Calibri"/>
        <family val="2"/>
      </rPr>
      <t>Eligible items that cannot be classified above. Please summarise these costs in cells D-F.</t>
    </r>
  </si>
  <si>
    <t>For the allowable project delivery timeframes, please refer to section 2.4 of the Program's Guidelines</t>
  </si>
  <si>
    <r>
      <t xml:space="preserve">Does this project require the acquisition of land? If yes explain what steps have been taken to achieve this.
</t>
    </r>
    <r>
      <rPr>
        <sz val="12"/>
        <color rgb="FF002060"/>
        <rFont val="Calibri"/>
        <family val="2"/>
      </rPr>
      <t>Land acquisition can take time, delay milestones, change scope and costs. The more advanced any land acquisition process is, the lower risk it is.</t>
    </r>
  </si>
  <si>
    <r>
      <t xml:space="preserve">Does this project require the relocation of utilities, if yes have you attained the provider consent and been advised of the costs involved and timing?
</t>
    </r>
    <r>
      <rPr>
        <sz val="12"/>
        <color rgb="FF002060"/>
        <rFont val="Calibri"/>
        <family val="2"/>
      </rPr>
      <t>Utility movements are a volatile cost, increasing the risk of future cost overruns. Please provide details of utilities that need to be moved.</t>
    </r>
  </si>
  <si>
    <r>
      <t xml:space="preserve">Which Program are you applying for funding under?
</t>
    </r>
    <r>
      <rPr>
        <u/>
        <sz val="12"/>
        <color rgb="FF002060"/>
        <rFont val="Calibri"/>
        <family val="2"/>
      </rPr>
      <t>Options:</t>
    </r>
    <r>
      <rPr>
        <sz val="12"/>
        <color rgb="FF002060"/>
        <rFont val="Calibri"/>
        <family val="2"/>
      </rPr>
      <t xml:space="preserve">
1) Safer Local Roads and Infrastructure Program (SLRIP) or
2) Heavy Vehicle Rest Area Initiative (HVRA)</t>
    </r>
  </si>
  <si>
    <r>
      <t xml:space="preserve">Number and description of showers
</t>
    </r>
    <r>
      <rPr>
        <sz val="12"/>
        <color rgb="FF002060"/>
        <rFont val="Calibri"/>
        <family val="2"/>
        <scheme val="minor"/>
      </rPr>
      <t>For example, number of male/female/unisex</t>
    </r>
    <r>
      <rPr>
        <sz val="12"/>
        <rFont val="Calibri"/>
        <family val="2"/>
        <scheme val="minor"/>
      </rPr>
      <t>.</t>
    </r>
  </si>
  <si>
    <r>
      <t>Number and types of toilet</t>
    </r>
    <r>
      <rPr>
        <sz val="12"/>
        <color rgb="FF002060"/>
        <rFont val="Calibri"/>
        <family val="2"/>
        <scheme val="minor"/>
      </rPr>
      <t xml:space="preserve">
For example, number of male/female/unisex</t>
    </r>
    <r>
      <rPr>
        <sz val="12"/>
        <rFont val="Calibri"/>
        <family val="2"/>
        <scheme val="minor"/>
      </rPr>
      <t>.</t>
    </r>
  </si>
  <si>
    <r>
      <t xml:space="preserve">Type of parking
</t>
    </r>
    <r>
      <rPr>
        <sz val="12"/>
        <color rgb="FF002060"/>
        <rFont val="Calibri"/>
        <family val="2"/>
        <scheme val="minor"/>
      </rPr>
      <t>For example, parallel, angle, herringbone</t>
    </r>
    <r>
      <rPr>
        <sz val="12"/>
        <color rgb="FF000000"/>
        <rFont val="Calibri"/>
        <family val="2"/>
        <scheme val="minor"/>
      </rPr>
      <t>.</t>
    </r>
  </si>
  <si>
    <t>Explain why you are providing the proposed facilities.</t>
  </si>
  <si>
    <t>Describe the facilities at the nearest northbound or eastbound site</t>
  </si>
  <si>
    <t>Describe the facilities at the nearest southbound or westbound site</t>
  </si>
  <si>
    <t>If you are constructing a new heavy vehicle rest area, explain why you have chosen this location</t>
  </si>
  <si>
    <t>2028-29</t>
  </si>
  <si>
    <t>2027-28</t>
  </si>
  <si>
    <t>2026-27</t>
  </si>
  <si>
    <t>2025-26</t>
  </si>
  <si>
    <t>Financial Years</t>
  </si>
  <si>
    <t>Estimated Program Funding by Financial Year</t>
  </si>
  <si>
    <t>Expected Date of Milestone Payment</t>
  </si>
  <si>
    <t>Expected Financial Year of Payment</t>
  </si>
  <si>
    <t>Completion of design</t>
  </si>
  <si>
    <t>Commencement of construction</t>
  </si>
  <si>
    <t>Completion of construction</t>
  </si>
  <si>
    <t>PCR</t>
  </si>
  <si>
    <t>The cells to the left outline:
• The percentage of your contingency cost according to your input for cell C46 (D46).
• Whether that percentage is within the recommended range (cell E46).</t>
  </si>
  <si>
    <t>The cell to the left checks that your total project cost here (cell C47) matches the total in the 'Funding Profile' table above (cell B12).</t>
  </si>
  <si>
    <t>Funding indicated by financial year above is an estimate of when you will be paid, based on timeframes of achieving milestones as provided in the 'project summary' sheet. These payment dates consider time to collect, complete, and submit milestone claims and evidence, and then have it assessed and accepted by the department. This is typically two months after the project deliverable has been achieved.</t>
  </si>
  <si>
    <t>Funding under the Safer Local Roads and Infrastructure Program is paid on the basis of substantiating milestone claims which indicate that project deliverables have been achieved. Payments will be made to, and through, state and territory governments.</t>
  </si>
  <si>
    <t>Project Budget</t>
  </si>
  <si>
    <t>I confirm that:
1. I am authorised to make this declaration on behalf of my organisation and have made a full disclosure of information.
2. My project has funding co-contribution secured. My organisation has carefully considered market and inflation risk and bears responsibility for cost overruns. Increases to Australian Government funding under the Program will only be considered in exceptional circumstances on a case by case basis in line with the Program Guidelines.
3. I acknowledge that my project is for new works which have not previously been funded under this Program. 
4. I acknowledge that changes to this project must be approved by the department prior to any change in work being delivered.
5. I acknowledged that information from this application may  be used for reporting purposes and details of funded projects (including the project name, project scope, funding recipient and project costs) will be made publicly available on the Department’s website.
6. If this application is approved, funding will be for the project described in this application and may not be directed to any other project or purpose.
7. All information provided in this application form is true and correct.
8. I acknowledge that administration of the Program is dictated by requirements of the National Land Transport Act 2014, Federal Financial Agreement Infrastructure, Land Transport Infrastructure Projects Schedule and the Program Guidelines, and I agree to comply with all requirements outlined.
9.  This project is not already underway. No tenders have been awarded. No construction has commenced or will commence ahead of an application being approved and funding offer signed.</t>
  </si>
  <si>
    <r>
      <rPr>
        <b/>
        <sz val="12"/>
        <color theme="1"/>
        <rFont val="Calibri"/>
        <family val="2"/>
        <scheme val="minor"/>
      </rPr>
      <t>Please read the Program's Guidelines carefully before you apply. The Guidelines contain the rules for funding under the Program including eligibility requirements and information about how the department assesses applications.</t>
    </r>
    <r>
      <rPr>
        <sz val="12"/>
        <color theme="1"/>
        <rFont val="Calibri"/>
        <family val="2"/>
        <scheme val="minor"/>
      </rPr>
      <t xml:space="preserve">
</t>
    </r>
    <r>
      <rPr>
        <b/>
        <sz val="12"/>
        <rFont val="Calibri"/>
        <family val="2"/>
        <scheme val="minor"/>
      </rPr>
      <t>Please complete ALL sections of this application.</t>
    </r>
    <r>
      <rPr>
        <sz val="12"/>
        <rFont val="Calibri"/>
        <family val="2"/>
        <scheme val="minor"/>
      </rPr>
      <t xml:space="preserve"> This encompasses nine tabs that all applicants must complete; Eligibility Self-Checklist, Applicant Details, Project Summary, Project Budget, Strategic Fit, Project Impacts &amp; Benefits, Project Deliverability, Conflict of Interest and the Declaration and Authorisation. Applicants seeking funding under the Heavy Vehicle Rest Area (HVRA) initiative must </t>
    </r>
    <r>
      <rPr>
        <u/>
        <sz val="12"/>
        <rFont val="Calibri"/>
        <family val="2"/>
        <scheme val="minor"/>
      </rPr>
      <t>also</t>
    </r>
    <r>
      <rPr>
        <sz val="12"/>
        <rFont val="Calibri"/>
        <family val="2"/>
        <scheme val="minor"/>
      </rPr>
      <t xml:space="preserve"> complete the 'HVRA ONLY' tab. If a specific question does not relate to your project, please respond with N/A.   
All information requested in the application is mandatory, unless otherwise specified. Note that incomplete or incorrect applications cannot be assessed and will be deemed ineligible. </t>
    </r>
    <r>
      <rPr>
        <b/>
        <sz val="12"/>
        <rFont val="Calibri"/>
        <family val="2"/>
        <scheme val="minor"/>
      </rPr>
      <t>Applications where the 'Conflict of Interest' and 'Declaration and Authorisation' tabs are incomplete will be deemed ineligible.</t>
    </r>
  </si>
  <si>
    <r>
      <rPr>
        <b/>
        <sz val="12"/>
        <rFont val="Calibri"/>
        <family val="2"/>
      </rPr>
      <t>Is your project for ne</t>
    </r>
    <r>
      <rPr>
        <b/>
        <sz val="12"/>
        <color theme="1"/>
        <rFont val="Calibri"/>
        <family val="2"/>
      </rPr>
      <t>w works that have not previously been funded by the Australian Government</t>
    </r>
    <r>
      <rPr>
        <b/>
        <sz val="12"/>
        <rFont val="Calibri"/>
        <family val="2"/>
      </rPr>
      <t>?</t>
    </r>
    <r>
      <rPr>
        <sz val="12"/>
        <rFont val="Calibri"/>
        <family val="2"/>
      </rPr>
      <t xml:space="preserve">
</t>
    </r>
    <r>
      <rPr>
        <sz val="12"/>
        <color rgb="FF002060"/>
        <rFont val="Calibri"/>
        <family val="2"/>
      </rPr>
      <t>The Program is designed to support new road infrastructure projects. The Australian Government will  only fund activities for a project once.</t>
    </r>
  </si>
  <si>
    <r>
      <rPr>
        <b/>
        <sz val="12"/>
        <color rgb="FFFF0000"/>
        <rFont val="Calibri"/>
        <family val="2"/>
      </rPr>
      <t>This question is for applications under the HVRA only:</t>
    </r>
    <r>
      <rPr>
        <b/>
        <sz val="12"/>
        <rFont val="Calibri"/>
        <family val="2"/>
      </rPr>
      <t xml:space="preserve">
Has your project directly addressed the Heavy Vehicle Rest Area focus area and additional HVRA-specific requirements as outlined in the Guidelines?
</t>
    </r>
    <r>
      <rPr>
        <sz val="12"/>
        <color rgb="FF002060"/>
        <rFont val="Calibri"/>
        <family val="2"/>
      </rPr>
      <t>Refer to Appendix A of the Prog</t>
    </r>
    <r>
      <rPr>
        <sz val="12"/>
        <color rgb="FF081E3F"/>
        <rFont val="Calibri"/>
        <family val="2"/>
      </rPr>
      <t>am's Guidelines</t>
    </r>
    <r>
      <rPr>
        <sz val="12"/>
        <color rgb="FF002060"/>
        <rFont val="Calibri"/>
        <family val="2"/>
      </rPr>
      <t xml:space="preserve"> for details. </t>
    </r>
  </si>
  <si>
    <r>
      <t xml:space="preserve">Is there sufficient support for the proposal and buy-in from stakeholders including the community? Note if the project responds to their needs.
</t>
    </r>
    <r>
      <rPr>
        <b/>
        <sz val="12"/>
        <color rgb="FF002060"/>
        <rFont val="Calibri"/>
        <family val="2"/>
      </rPr>
      <t xml:space="preserve">
</t>
    </r>
    <r>
      <rPr>
        <sz val="12"/>
        <color rgb="FF002060"/>
        <rFont val="Calibri"/>
        <family val="2"/>
      </rPr>
      <t xml:space="preserve">Who are the key stakeholders this project impacts? </t>
    </r>
    <r>
      <rPr>
        <b/>
        <sz val="12"/>
        <color theme="1"/>
        <rFont val="Calibri"/>
        <family val="2"/>
      </rPr>
      <t xml:space="preserve">
</t>
    </r>
    <r>
      <rPr>
        <sz val="12"/>
        <color rgb="FF002060"/>
        <rFont val="Calibri"/>
        <family val="2"/>
      </rPr>
      <t xml:space="preserve">What consultation sessions have occurred with stakeholders?
What were the views (include both positive and negative) of the community/industry?
If this is an LGA project on a state-owned road/has works that intersect with a state road, do you have support from your state/territory government? </t>
    </r>
    <r>
      <rPr>
        <b/>
        <sz val="12"/>
        <color theme="1"/>
        <rFont val="Calibri"/>
        <family val="2"/>
      </rPr>
      <t xml:space="preserve">
</t>
    </r>
    <r>
      <rPr>
        <sz val="12"/>
        <color rgb="FF002060"/>
        <rFont val="Calibri"/>
        <family val="2"/>
      </rPr>
      <t xml:space="preserve">An attached consultation summary will be highly regarded. </t>
    </r>
    <r>
      <rPr>
        <b/>
        <sz val="12"/>
        <color theme="1"/>
        <rFont val="Calibri"/>
        <family val="2"/>
      </rPr>
      <t xml:space="preserve">
</t>
    </r>
  </si>
  <si>
    <t>Please provide additional details as well as entity names of co-contributors/programs</t>
  </si>
  <si>
    <r>
      <t xml:space="preserve">Explain if the project will impact the environment and if a plan is in place to manage any adverse impacts (section 3.3 of the Program Guidelines) 
</t>
    </r>
    <r>
      <rPr>
        <sz val="12"/>
        <color rgb="FF002060"/>
        <rFont val="Calibri"/>
        <family val="2"/>
      </rPr>
      <t xml:space="preserve">What is the impact to the environment (during and post-construction).
Explain any environmental benefits the project is expected to deliver such as reduced erosion, improved drainage, lower dust emissions or protection of natural assets etc.
Is there a plan in place to manage adverse impacts which may include pollution, erosion, sedimentation, impacts on water quality, groundwater, air quality, flora and fauna, Indigenous heritage, non-Indigenous heritage, noise and vibration, waste, hazardous materials, traffic etc.
Attach relevant reports/information to support your response. </t>
    </r>
  </si>
  <si>
    <r>
      <t xml:space="preserve">Explain if the project provides economic benefits, including productivity and efficiency benefits, employment benefits and regional significance benefits (section 3.3 of the Program Guidelines)
</t>
    </r>
    <r>
      <rPr>
        <sz val="12"/>
        <color rgb="FF002060"/>
        <rFont val="Calibri"/>
        <family val="2"/>
      </rPr>
      <t xml:space="preserve">Does the project increase productivity such as reducing congestion/trip distance/operating costs or opening up additional routes traversable by heavy vehicles?
Explain how the project produces economic benefits for local industry.
Explain whether the project reduces maintenance requirements.
Attach relevant reports/information to support your response. </t>
    </r>
  </si>
  <si>
    <r>
      <t xml:space="preserve">Explain if the project provides social benefits, including improving the quality of life for users, providing safety and accessibility benefits and/or advancing equity for Indigenous Australians and vulnerable communities (section 3.3 of the Program Guidelines)
</t>
    </r>
    <r>
      <rPr>
        <sz val="12"/>
        <color rgb="FF002060"/>
        <rFont val="Calibri"/>
        <family val="2"/>
      </rPr>
      <t xml:space="preserve">
Does the project provide benefits to the surrounding community, such as improving safety or community access?
Explain the type of benefits the project is expected to make, such as reduced crash risk, improved access, increased network resilience
Attach relevant reports/information to support your response. </t>
    </r>
  </si>
  <si>
    <r>
      <t xml:space="preserve">Detail the skills, capacity and experience of those being engaged to deliver the project.
</t>
    </r>
    <r>
      <rPr>
        <b/>
        <sz val="12"/>
        <color rgb="FFFF0000"/>
        <rFont val="Calibri"/>
        <family val="2"/>
      </rPr>
      <t xml:space="preserve">
</t>
    </r>
    <r>
      <rPr>
        <sz val="12"/>
        <color rgb="FF002060"/>
        <rFont val="Calibri"/>
        <family val="2"/>
      </rPr>
      <t>Tell us about your record managing similar projects.
What relevant skills, capacity and experience do key project personnel have to deliver this project successfully?
Tell us about your capacity to commence the project, including your access to any required resources.</t>
    </r>
  </si>
  <si>
    <r>
      <t xml:space="preserve">Outline the procurement model for the project and how it may contribute to wider outcomes listed under </t>
    </r>
    <r>
      <rPr>
        <b/>
        <i/>
        <sz val="12"/>
        <color theme="1"/>
        <rFont val="Calibri"/>
        <family val="2"/>
      </rPr>
      <t>section 13</t>
    </r>
    <r>
      <rPr>
        <b/>
        <sz val="12"/>
        <color theme="1"/>
        <rFont val="Calibri"/>
        <family val="2"/>
      </rPr>
      <t xml:space="preserve"> of the Program's Guidelines
</t>
    </r>
    <r>
      <rPr>
        <sz val="12"/>
        <color rgb="FF002060"/>
        <rFont val="Calibri"/>
        <family val="2"/>
      </rPr>
      <t xml:space="preserve">Note that you will need to seek a tender exemption from the department if you are expecting to spend more than $100,000 without an open competitive process. 
A panel which has undergone a competitive tendering process is considered an open competitive process. 
</t>
    </r>
  </si>
  <si>
    <r>
      <rPr>
        <b/>
        <sz val="12"/>
        <rFont val="Calibri"/>
        <family val="2"/>
      </rPr>
      <t>Outline how your proposed project delivers value for money</t>
    </r>
    <r>
      <rPr>
        <b/>
        <sz val="12"/>
        <color rgb="FFFF0000"/>
        <rFont val="Calibri"/>
        <family val="2"/>
      </rPr>
      <t xml:space="preserve">
</t>
    </r>
    <r>
      <rPr>
        <sz val="12"/>
        <color rgb="FF002060"/>
        <rFont val="Calibri"/>
        <family val="2"/>
      </rPr>
      <t>Please provide information on the relevant value of the funding sought and how you have determined it was appropriate.
When determining value for money, the department will also consider the overall objective/s of the proposed project and the extent to which the information, evidence and analysis provided in other parts of this application demonstrates that such outcomes/objectives will be met.</t>
    </r>
  </si>
  <si>
    <r>
      <rPr>
        <b/>
        <sz val="12"/>
        <color theme="1"/>
        <rFont val="Calibri"/>
        <family val="2"/>
        <scheme val="minor"/>
      </rPr>
      <t>What are the current and future maximum vehicle sizes the site will cater for?</t>
    </r>
    <r>
      <rPr>
        <sz val="12"/>
        <color rgb="FF000000"/>
        <rFont val="Calibri"/>
        <family val="2"/>
        <scheme val="minor"/>
      </rPr>
      <t xml:space="preserve">
</t>
    </r>
    <r>
      <rPr>
        <sz val="12"/>
        <color rgb="FF002060"/>
        <rFont val="Calibri"/>
        <family val="2"/>
        <scheme val="minor"/>
      </rPr>
      <t xml:space="preserve">What is the current maximum vehicle size permitted on the route? 
Will this upgrade cater for the largest vehicle currently permitted? 
Will there be any contingency built in to 'future proof' for any proposed changes/upgrades to the route? 
Will the site cater to all potential users?  For example, livestock and fridge trucks, DG and PBS vehicles, heavy haulage and caravans/motorhomes etc. 
Will the upgrade provide more parking bays than are currently at the site? If so, how many?
</t>
    </r>
    <r>
      <rPr>
        <sz val="12"/>
        <color rgb="FF000000"/>
        <rFont val="Calibri"/>
        <family val="2"/>
        <scheme val="minor"/>
      </rPr>
      <t xml:space="preserve">
</t>
    </r>
  </si>
  <si>
    <r>
      <rPr>
        <b/>
        <sz val="12"/>
        <color theme="1"/>
        <rFont val="Calibri"/>
        <family val="2"/>
        <scheme val="minor"/>
      </rPr>
      <t>Provide information about whether separate parking areas will be provided for different types of vehicles and the signage that will be installed.</t>
    </r>
    <r>
      <rPr>
        <b/>
        <sz val="12"/>
        <color rgb="FF000000"/>
        <rFont val="Calibri"/>
        <family val="2"/>
        <scheme val="minor"/>
      </rPr>
      <t xml:space="preserve">
</t>
    </r>
    <r>
      <rPr>
        <sz val="12"/>
        <color rgb="FF002060"/>
        <rFont val="Calibri"/>
        <family val="2"/>
        <scheme val="minor"/>
      </rPr>
      <t xml:space="preserve">Note the guidance in the Austroads Guidelines for the Provision of Heavy Vehicle Rest Area Facilities (2019) about separation for different vehicle types and the requirement under the Program Guidelines for signs to be provided for different zones. </t>
    </r>
  </si>
  <si>
    <r>
      <t xml:space="preserve">Select:
Option A if you have a single-point location </t>
    </r>
    <r>
      <rPr>
        <b/>
        <sz val="12"/>
        <rFont val="Calibri"/>
        <family val="2"/>
        <scheme val="minor"/>
      </rPr>
      <t>OR</t>
    </r>
    <r>
      <rPr>
        <sz val="12"/>
        <rFont val="Calibri"/>
        <family val="2"/>
        <scheme val="minor"/>
      </rPr>
      <t xml:space="preserve"> 
Option B if you have multiple-point locations</t>
    </r>
  </si>
  <si>
    <r>
      <rPr>
        <b/>
        <sz val="30"/>
        <color rgb="FF081E3E"/>
        <rFont val="Calibri"/>
        <family val="2"/>
        <scheme val="minor"/>
      </rPr>
      <t xml:space="preserve">Criterion 4 - Improvement to the Heavy Vehicle Rest Area network across Australia </t>
    </r>
    <r>
      <rPr>
        <sz val="22"/>
        <color rgb="FF081E3E"/>
        <rFont val="Calibri"/>
        <family val="2"/>
        <scheme val="minor"/>
      </rPr>
      <t xml:space="preserve">
</t>
    </r>
    <r>
      <rPr>
        <b/>
        <sz val="14"/>
        <color rgb="FFFF0000"/>
        <rFont val="Calibri"/>
        <family val="2"/>
        <scheme val="minor"/>
      </rPr>
      <t>(You only need to complete this criterion if you are applying for HVRA funding)</t>
    </r>
    <r>
      <rPr>
        <sz val="14"/>
        <color rgb="FF00B050"/>
        <rFont val="Calibri"/>
        <family val="2"/>
        <scheme val="minor"/>
      </rPr>
      <t xml:space="preserve">
</t>
    </r>
  </si>
  <si>
    <t>Geographical Information System (GIS)/Mapping Information</t>
  </si>
  <si>
    <t>Please ensure mapping details entered in RPM, locations details in the following table and Geographical Information System (GIS) mapping details further down on this tab all align</t>
  </si>
  <si>
    <r>
      <t xml:space="preserve">Outline your plan to deliver the project by its proposed timeframes.
</t>
    </r>
    <r>
      <rPr>
        <sz val="12"/>
        <color rgb="FF002060"/>
        <rFont val="Calibri"/>
        <family val="2"/>
      </rPr>
      <t>Tell us about your strategy to deliver your project within its timeframe and budget. An attached project plan will be highly regarded. 
Is your design completed? If not, what stage is your design up to and what is yet to be investigated?</t>
    </r>
    <r>
      <rPr>
        <b/>
        <sz val="12"/>
        <color rgb="FF002060"/>
        <rFont val="Calibri"/>
        <family val="2"/>
      </rPr>
      <t xml:space="preserve"> 
</t>
    </r>
    <r>
      <rPr>
        <sz val="12"/>
        <color rgb="FF002060"/>
        <rFont val="Calibri"/>
        <family val="2"/>
      </rPr>
      <t>Please indicate the current stage of development in relation to the progress of your project (i.e. concept plans, preliminary plans with initial costings, final designs with quantity surveyor costings, tender complete ready for construction).</t>
    </r>
    <r>
      <rPr>
        <b/>
        <sz val="12"/>
        <color rgb="FF002060"/>
        <rFont val="Calibri"/>
        <family val="2"/>
      </rPr>
      <t xml:space="preserve">
</t>
    </r>
    <r>
      <rPr>
        <sz val="12"/>
        <color rgb="FF002060"/>
        <rFont val="Calibri"/>
        <family val="2"/>
      </rPr>
      <t>For construction only projects, an attached design will be highly regarded.</t>
    </r>
  </si>
  <si>
    <r>
      <rPr>
        <b/>
        <sz val="12"/>
        <color theme="1"/>
        <rFont val="Calibri"/>
        <family val="2"/>
      </rPr>
      <t>Contingency amount</t>
    </r>
    <r>
      <rPr>
        <b/>
        <strike/>
        <sz val="12"/>
        <color rgb="FFFF0000"/>
        <rFont val="Calibri"/>
        <family val="2"/>
      </rPr>
      <t xml:space="preserve"> 
</t>
    </r>
    <r>
      <rPr>
        <sz val="12"/>
        <color rgb="FF002060"/>
        <rFont val="Calibri"/>
        <family val="2"/>
      </rPr>
      <t>The contingency amount you contribute will depend on the maturity of your project and how advanced your costings are. You are required to explain the contingency amount you have allocated in cell B7 under the 'Project Deliverability' tab and this justification should also align.</t>
    </r>
    <r>
      <rPr>
        <sz val="12"/>
        <color theme="1"/>
        <rFont val="Calibri"/>
        <family val="2"/>
      </rPr>
      <t xml:space="preserve">
</t>
    </r>
    <r>
      <rPr>
        <u/>
        <sz val="12"/>
        <color rgb="FF002060"/>
        <rFont val="Calibri"/>
        <family val="2"/>
      </rPr>
      <t>For construction only projects</t>
    </r>
    <r>
      <rPr>
        <sz val="12"/>
        <color rgb="FF002060"/>
        <rFont val="Calibri"/>
        <family val="2"/>
      </rPr>
      <t xml:space="preserve">
The recommended percentage range is 15 to 22% (of other project costs).
</t>
    </r>
    <r>
      <rPr>
        <u/>
        <sz val="12"/>
        <color rgb="FF002060"/>
        <rFont val="Calibri"/>
        <family val="2"/>
      </rPr>
      <t>For design and construction projects</t>
    </r>
    <r>
      <rPr>
        <sz val="12"/>
        <color rgb="FF002060"/>
        <rFont val="Calibri"/>
        <family val="2"/>
      </rPr>
      <t xml:space="preserve">
The recommended percentage range is 20 to 30% (of other project costs).</t>
    </r>
  </si>
  <si>
    <r>
      <t xml:space="preserve">How does the project directly contribute to relevant </t>
    </r>
    <r>
      <rPr>
        <b/>
        <u/>
        <sz val="12"/>
        <color theme="1"/>
        <rFont val="Calibri"/>
        <family val="2"/>
      </rPr>
      <t>national</t>
    </r>
    <r>
      <rPr>
        <b/>
        <sz val="12"/>
        <color theme="1"/>
        <rFont val="Calibri"/>
        <family val="2"/>
      </rPr>
      <t xml:space="preserve"> goals, objectives, policies and strategic plans?
</t>
    </r>
    <r>
      <rPr>
        <sz val="12"/>
        <color rgb="FF002060"/>
        <rFont val="Calibri"/>
        <family val="2"/>
      </rPr>
      <t>Which national goals, objectives, policies and strategic plans does the project support?</t>
    </r>
    <r>
      <rPr>
        <b/>
        <sz val="12"/>
        <color rgb="FF002060"/>
        <rFont val="Calibri"/>
        <family val="2"/>
      </rPr>
      <t xml:space="preserve">
</t>
    </r>
    <r>
      <rPr>
        <b/>
        <sz val="12"/>
        <color theme="1"/>
        <rFont val="Calibri"/>
        <family val="2"/>
      </rPr>
      <t xml:space="preserve">
</t>
    </r>
    <r>
      <rPr>
        <sz val="12"/>
        <color rgb="FF002060"/>
        <rFont val="Calibri"/>
        <family val="2"/>
      </rPr>
      <t>Examples of national policies and strategic plans include:
-</t>
    </r>
    <r>
      <rPr>
        <u/>
        <sz val="12"/>
        <color rgb="FF00B0F0"/>
        <rFont val="Calibri"/>
        <family val="2"/>
      </rPr>
      <t>National Road Safety Strategy 2021-30</t>
    </r>
    <r>
      <rPr>
        <sz val="12"/>
        <color rgb="FF002060"/>
        <rFont val="Calibri"/>
        <family val="2"/>
      </rPr>
      <t xml:space="preserve"> and </t>
    </r>
    <r>
      <rPr>
        <u/>
        <sz val="12"/>
        <color rgb="FF00B0F0"/>
        <rFont val="Calibri"/>
        <family val="2"/>
      </rPr>
      <t>Action Plan 2023-25</t>
    </r>
    <r>
      <rPr>
        <sz val="12"/>
        <color rgb="FF002060"/>
        <rFont val="Calibri"/>
        <family val="2"/>
      </rPr>
      <t xml:space="preserve">
-</t>
    </r>
    <r>
      <rPr>
        <u/>
        <sz val="12"/>
        <color rgb="FF00B0F0"/>
        <rFont val="Calibri"/>
        <family val="2"/>
      </rPr>
      <t>National Urban Policy</t>
    </r>
    <r>
      <rPr>
        <sz val="12"/>
        <color rgb="FF002060"/>
        <rFont val="Calibri"/>
        <family val="2"/>
      </rPr>
      <t xml:space="preserve">
-</t>
    </r>
    <r>
      <rPr>
        <u/>
        <sz val="12"/>
        <color rgb="FF00B0F0"/>
        <rFont val="Calibri"/>
        <family val="2"/>
      </rPr>
      <t>Closing the Gap</t>
    </r>
    <r>
      <rPr>
        <sz val="12"/>
        <color rgb="FF002060"/>
        <rFont val="Calibri"/>
        <family val="2"/>
      </rPr>
      <t xml:space="preserve">
-</t>
    </r>
    <r>
      <rPr>
        <u/>
        <sz val="12"/>
        <color rgb="FF00B0F0"/>
        <rFont val="Calibri"/>
        <family val="2"/>
      </rPr>
      <t>National Freight and Supply Chain Strategy</t>
    </r>
    <r>
      <rPr>
        <sz val="12"/>
        <color rgb="FF002060"/>
        <rFont val="Calibri"/>
        <family val="2"/>
      </rPr>
      <t xml:space="preserve">
-</t>
    </r>
    <r>
      <rPr>
        <u/>
        <sz val="12"/>
        <color rgb="FF00B0F0"/>
        <rFont val="Calibri"/>
        <family val="2"/>
      </rPr>
      <t>Regional Investment Framework</t>
    </r>
    <r>
      <rPr>
        <sz val="12"/>
        <color rgb="FF002060"/>
        <rFont val="Calibri"/>
        <family val="2"/>
      </rPr>
      <t xml:space="preserve">
-</t>
    </r>
    <r>
      <rPr>
        <u/>
        <sz val="12"/>
        <color rgb="FF00B0F0"/>
        <rFont val="Calibri"/>
        <family val="2"/>
      </rPr>
      <t xml:space="preserve">Net Zero by 2050 </t>
    </r>
    <r>
      <rPr>
        <sz val="12"/>
        <color rgb="FF002060"/>
        <rFont val="Calibri"/>
        <family val="2"/>
      </rPr>
      <t xml:space="preserve">
</t>
    </r>
    <r>
      <rPr>
        <b/>
        <sz val="12"/>
        <color theme="1"/>
        <rFont val="Calibri"/>
        <family val="2"/>
      </rPr>
      <t xml:space="preserve">
</t>
    </r>
    <r>
      <rPr>
        <sz val="12"/>
        <color rgb="FF002060"/>
        <rFont val="Calibri"/>
        <family val="2"/>
      </rPr>
      <t xml:space="preserve">Projects that include the HVRA focus area </t>
    </r>
    <r>
      <rPr>
        <u/>
        <sz val="12"/>
        <color rgb="FF002060"/>
        <rFont val="Calibri"/>
        <family val="2"/>
      </rPr>
      <t>must</t>
    </r>
    <r>
      <rPr>
        <sz val="12"/>
        <color rgb="FF002060"/>
        <rFont val="Calibri"/>
        <family val="2"/>
      </rPr>
      <t xml:space="preserve"> explain alignment with the </t>
    </r>
    <r>
      <rPr>
        <i/>
        <u/>
        <sz val="12"/>
        <color rgb="FF00B0F0"/>
        <rFont val="Calibri"/>
        <family val="2"/>
      </rPr>
      <t>Austroads Guidelines for the Provision of Heavy Vehicle Rest Area Facilities (2019)</t>
    </r>
    <r>
      <rPr>
        <sz val="12"/>
        <color rgb="FF002060"/>
        <rFont val="Calibri"/>
        <family val="2"/>
      </rPr>
      <t>.
When writing your response, you should cite specific national goals (and their page number) in a given policy doc, and explain how your project contributes to or aligns with that goal.</t>
    </r>
    <r>
      <rPr>
        <b/>
        <sz val="12"/>
        <color rgb="FF002060"/>
        <rFont val="Calibri"/>
        <family val="2"/>
      </rPr>
      <t xml:space="preserve">
</t>
    </r>
    <r>
      <rPr>
        <sz val="12"/>
        <color rgb="FF002060"/>
        <rFont val="Calibri"/>
        <family val="2"/>
      </rPr>
      <t xml:space="preserve">If not listed above, attach the documents you refer to, to support your response. </t>
    </r>
  </si>
  <si>
    <r>
      <t xml:space="preserve">How does the project directly contribute to relevant </t>
    </r>
    <r>
      <rPr>
        <b/>
        <u/>
        <sz val="12"/>
        <color theme="1"/>
        <rFont val="Calibri"/>
        <family val="2"/>
      </rPr>
      <t>state/local government</t>
    </r>
    <r>
      <rPr>
        <b/>
        <sz val="12"/>
        <color theme="1"/>
        <rFont val="Calibri"/>
        <family val="2"/>
      </rPr>
      <t xml:space="preserve"> goals, objectives, policies and strategic plans?
</t>
    </r>
    <r>
      <rPr>
        <sz val="12"/>
        <color rgb="FF002060"/>
        <rFont val="Calibri"/>
        <family val="2"/>
      </rPr>
      <t>Which state/local government goals, objectives, policies and strategic plans does the project support?</t>
    </r>
    <r>
      <rPr>
        <b/>
        <sz val="12"/>
        <color rgb="FF002060"/>
        <rFont val="Calibri"/>
        <family val="2"/>
      </rPr>
      <t xml:space="preserve">
</t>
    </r>
    <r>
      <rPr>
        <sz val="12"/>
        <color rgb="FF002060"/>
        <rFont val="Calibri"/>
        <family val="2"/>
      </rPr>
      <t>Examples of state/local government policies and strategic plans include: 
-Regional road safety strategies 
-State/territory freight action plan
-Regional Organisations of local councils strategy/action plans 
-Council strategic/action plans</t>
    </r>
    <r>
      <rPr>
        <b/>
        <sz val="12"/>
        <color rgb="FF002060"/>
        <rFont val="Calibri"/>
        <family val="2"/>
      </rPr>
      <t xml:space="preserve">
</t>
    </r>
    <r>
      <rPr>
        <sz val="12"/>
        <color rgb="FF002060"/>
        <rFont val="Calibri"/>
        <family val="2"/>
      </rPr>
      <t>When writing your response, you should cite specific state/local government goals (and their page number) in a given policy doc, and explain how your project contributes to or aligns with that goal.</t>
    </r>
    <r>
      <rPr>
        <b/>
        <sz val="12"/>
        <color rgb="FF002060"/>
        <rFont val="Calibri"/>
        <family val="2"/>
      </rPr>
      <t xml:space="preserve">
</t>
    </r>
    <r>
      <rPr>
        <sz val="12"/>
        <color rgb="FF002060"/>
        <rFont val="Calibri"/>
        <family val="2"/>
      </rPr>
      <t xml:space="preserve">Attach relevant plans/document to support your response. </t>
    </r>
  </si>
  <si>
    <r>
      <t xml:space="preserve">How does your project align with the objective(s) of the focus area(s) and what are the outcomes it aims to achieve?
</t>
    </r>
    <r>
      <rPr>
        <sz val="12"/>
        <color rgb="FF002060"/>
        <rFont val="Calibri"/>
        <family val="2"/>
      </rPr>
      <t xml:space="preserve">Refer to section 2.2.1 of the Program's Guidelines for the objective of each focus area. Ensure you address </t>
    </r>
    <r>
      <rPr>
        <u/>
        <sz val="12"/>
        <color rgb="FF002060"/>
        <rFont val="Calibri"/>
        <family val="2"/>
      </rPr>
      <t>all</t>
    </r>
    <r>
      <rPr>
        <sz val="12"/>
        <color rgb="FF002060"/>
        <rFont val="Calibri"/>
        <family val="2"/>
      </rPr>
      <t xml:space="preserve"> focus areas you have ticked above. </t>
    </r>
    <r>
      <rPr>
        <b/>
        <sz val="12"/>
        <rFont val="Calibri"/>
        <family val="2"/>
      </rPr>
      <t xml:space="preserve">
</t>
    </r>
    <r>
      <rPr>
        <sz val="12"/>
        <color rgb="FF002060"/>
        <rFont val="Calibri"/>
        <family val="2"/>
      </rPr>
      <t xml:space="preserve">Attach relevant reports/information to support your response. </t>
    </r>
    <r>
      <rPr>
        <b/>
        <sz val="12"/>
        <rFont val="Calibri"/>
        <family val="2"/>
      </rPr>
      <t xml:space="preserve">
</t>
    </r>
  </si>
  <si>
    <r>
      <t xml:space="preserve">All applications must be submitted through the Department's online </t>
    </r>
    <r>
      <rPr>
        <b/>
        <sz val="12"/>
        <color theme="1"/>
        <rFont val="Calibri"/>
        <family val="2"/>
        <scheme val="minor"/>
      </rPr>
      <t>Reporting and Program Management (RPM)</t>
    </r>
    <r>
      <rPr>
        <sz val="12"/>
        <color theme="1"/>
        <rFont val="Calibri"/>
        <family val="2"/>
        <scheme val="minor"/>
      </rPr>
      <t xml:space="preserve"> portal. The Department will not consider an application submitted via email unless specifically requested by us.
</t>
    </r>
    <r>
      <rPr>
        <b/>
        <sz val="12"/>
        <color theme="1"/>
        <rFont val="Calibri"/>
        <family val="2"/>
        <scheme val="minor"/>
      </rPr>
      <t xml:space="preserve">If you do not have access to RPM, please contact </t>
    </r>
    <r>
      <rPr>
        <b/>
        <u/>
        <sz val="12"/>
        <color theme="4" tint="-0.249977111117893"/>
        <rFont val="Calibri"/>
        <family val="2"/>
        <scheme val="minor"/>
      </rPr>
      <t>RPMsupport@infrastructure.gov.au</t>
    </r>
    <r>
      <rPr>
        <sz val="12"/>
        <color theme="1"/>
        <rFont val="Calibri"/>
        <family val="2"/>
        <scheme val="minor"/>
      </rPr>
      <t>.</t>
    </r>
  </si>
  <si>
    <r>
      <t xml:space="preserve">Complete the below metrics </t>
    </r>
    <r>
      <rPr>
        <u/>
        <sz val="12"/>
        <color theme="1"/>
        <rFont val="Calibri"/>
        <family val="2"/>
      </rPr>
      <t>as applicable</t>
    </r>
    <r>
      <rPr>
        <sz val="12"/>
        <color theme="1"/>
        <rFont val="Calibri"/>
        <family val="2"/>
      </rPr>
      <t xml:space="preserve"> to your project. Otherwise, input N/A.</t>
    </r>
  </si>
  <si>
    <r>
      <rPr>
        <b/>
        <sz val="12"/>
        <rFont val="Calibri"/>
        <family val="2"/>
      </rPr>
      <t>Other</t>
    </r>
    <r>
      <rPr>
        <sz val="12"/>
        <color rgb="FF002060"/>
        <rFont val="Calibri"/>
        <family val="2"/>
      </rPr>
      <t xml:space="preserve">
Are there any other risks to the deliverability of your project not outliened above? If so, please list them and their mitigation strategies here.</t>
    </r>
  </si>
  <si>
    <r>
      <t xml:space="preserve">The Department will review all applications against the eligibility criteria. If eligible, applications will be assessed against the assessment criteria outlined in the guidelines and against other applications. The Department will consider each application on its merits, based on:
-  how well it meets the criteria
-  how it compares to other applications
-  whether it provides value for money.
When assessing the extent to which the application represents value for money, the Department will have regard to:
-  the overall objective/s to be achieved in providing the funding 
-  the relevant value of the funding sought
-  the extent to which the evidence/information/analysis in the application demonstrates that it will contribute to meeting the outcomes/objectives.
In addition, the Department will also consider proper use of relevant money in accordance with the </t>
    </r>
    <r>
      <rPr>
        <i/>
        <sz val="12"/>
        <color theme="1"/>
        <rFont val="Calibri"/>
        <family val="2"/>
        <scheme val="minor"/>
      </rPr>
      <t>Public Governance, Performance and Accountability Act 2013</t>
    </r>
    <r>
      <rPr>
        <sz val="12"/>
        <color theme="1"/>
        <rFont val="Calibri"/>
        <family val="2"/>
        <scheme val="minor"/>
      </rPr>
      <t>. 
The Department may contact applicants to clarify information provided in the application, however for probity reasons and to avoid bias, it will not consider new or additional information after the tranche that the application has been submitted under has closed.</t>
    </r>
  </si>
  <si>
    <t>** Below cells automatically calculate, once 'applicant details' sheet and 'project summary' sheet are filled **</t>
  </si>
  <si>
    <t>Load limit of the bridge.</t>
  </si>
  <si>
    <r>
      <t xml:space="preserve">Option 1: Formal rest areas
</t>
    </r>
    <r>
      <rPr>
        <sz val="12"/>
        <rFont val="Calibri"/>
        <family val="2"/>
        <scheme val="minor"/>
      </rPr>
      <t xml:space="preserve">
Applicants to note mandatory construction elements for formal rest areas:
•	The rest area must be named, and include a sign indicating that name.
•	There must also be a sign indicating the distance to the next Heavy Vehicle Rest Area on the route, in both directions.
•	Where a rest area includes different zones for different types of vehicle, signage must be installed directing drivers to those zones e.g. livestock trucks, caravans/motorhomes, effluent dump.</t>
    </r>
  </si>
  <si>
    <t>State/Territory Government</t>
  </si>
  <si>
    <r>
      <rPr>
        <b/>
        <sz val="12"/>
        <color theme="1"/>
        <rFont val="Calibri"/>
        <family val="2"/>
      </rPr>
      <t>Land Acquisition Costs</t>
    </r>
    <r>
      <rPr>
        <sz val="12"/>
        <color theme="1"/>
        <rFont val="Calibri"/>
        <family val="2"/>
      </rPr>
      <t xml:space="preserve">
</t>
    </r>
    <r>
      <rPr>
        <sz val="12"/>
        <color rgb="FF002060"/>
        <rFont val="Calibri"/>
        <family val="2"/>
      </rPr>
      <t>These costs have to be directly related to the acquisition of land and can include purchase prices, transactional costs, business compensation and environmental offsets. If you have acquired land prior to a signed funding offer being in place, you will be unable to claim expenditure for this purpose. 
Legal fees are considered indirect to the acquisition of land and cannot be included.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</si>
</sst>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quot;$&quot;#,##0"/>
    <numFmt numFmtId="165" formatCode="_-&quot;$&quot;* #,##0.00_-;\-&quot;$&quot;* #,##0.00_-;_-&quot;$&quot;* &quot;-&quot;??_-;_-@_-"/>
    <numFmt numFmtId="166" formatCode="0.0%"/>
    <numFmt numFmtId="167" formatCode="[$-C09]d\ mmmm\ yyyy;@"/>
    <numFmt numFmtId="168" formatCode="&quot;$&quot;#,##0"/>
  </numFmts>
  <fonts count="87" x14ac:knownFonts="1">
    <font>
      <sz val="11"/>
      <color theme="1"/>
      <name val="Calibri"/>
      <family val="2"/>
      <scheme val="minor"/>
    </font>
    <font>
      <b/>
      <sz val="11"/>
      <color theme="1"/>
      <name val="Calibri"/>
      <family val="2"/>
      <scheme val="minor"/>
    </font>
    <font>
      <b/>
      <sz val="16"/>
      <color theme="1"/>
      <name val="Calibri"/>
      <family val="2"/>
      <scheme val="minor"/>
    </font>
    <font>
      <sz val="11"/>
      <name val="Calibri"/>
      <family val="2"/>
    </font>
    <font>
      <b/>
      <sz val="11"/>
      <color theme="1"/>
      <name val="Calibri"/>
      <family val="2"/>
    </font>
    <font>
      <sz val="11"/>
      <color theme="1"/>
      <name val="Calibri"/>
      <family val="2"/>
    </font>
    <font>
      <sz val="11"/>
      <name val="Calibri"/>
      <family val="2"/>
      <scheme val="minor"/>
    </font>
    <font>
      <sz val="11"/>
      <color theme="1"/>
      <name val="Calibri"/>
      <family val="2"/>
      <scheme val="minor"/>
    </font>
    <font>
      <b/>
      <sz val="12"/>
      <name val="Calibri"/>
      <family val="2"/>
    </font>
    <font>
      <sz val="11"/>
      <color rgb="FFFF0000"/>
      <name val="Calibri"/>
      <family val="2"/>
      <scheme val="minor"/>
    </font>
    <font>
      <b/>
      <sz val="16"/>
      <color rgb="FFFF0000"/>
      <name val="Calibri"/>
      <family val="2"/>
      <scheme val="minor"/>
    </font>
    <font>
      <b/>
      <sz val="30"/>
      <color rgb="FF081E3E"/>
      <name val="Calibri"/>
      <family val="2"/>
      <scheme val="minor"/>
    </font>
    <font>
      <sz val="22"/>
      <color rgb="FF081E3E"/>
      <name val="Calibri"/>
      <family val="2"/>
      <scheme val="minor"/>
    </font>
    <font>
      <sz val="14"/>
      <color rgb="FF081E3E"/>
      <name val="Calibri"/>
      <family val="2"/>
      <scheme val="minor"/>
    </font>
    <font>
      <b/>
      <sz val="14"/>
      <name val="Calibri"/>
      <family val="2"/>
      <scheme val="minor"/>
    </font>
    <font>
      <u/>
      <sz val="11"/>
      <color theme="10"/>
      <name val="Calibri"/>
      <family val="2"/>
      <scheme val="minor"/>
    </font>
    <font>
      <b/>
      <sz val="12"/>
      <color rgb="FFFF0000"/>
      <name val="Calibri"/>
      <family val="2"/>
    </font>
    <font>
      <sz val="11"/>
      <color rgb="FF7030A0"/>
      <name val="Calibri"/>
      <family val="2"/>
      <scheme val="minor"/>
    </font>
    <font>
      <strike/>
      <sz val="11"/>
      <color rgb="FFFF0000"/>
      <name val="Calibri"/>
      <family val="2"/>
      <scheme val="minor"/>
    </font>
    <font>
      <sz val="11"/>
      <color rgb="FF00B050"/>
      <name val="Calibri"/>
      <family val="2"/>
      <scheme val="minor"/>
    </font>
    <font>
      <sz val="14"/>
      <name val="Calibri"/>
      <family val="2"/>
      <scheme val="minor"/>
    </font>
    <font>
      <b/>
      <sz val="10"/>
      <color theme="1"/>
      <name val="Calibri"/>
      <family val="2"/>
      <scheme val="minor"/>
    </font>
    <font>
      <sz val="22"/>
      <color rgb="FF081E3F"/>
      <name val="Calibri"/>
      <family val="2"/>
      <scheme val="minor"/>
    </font>
    <font>
      <sz val="12"/>
      <name val="Calibri"/>
      <family val="2"/>
      <scheme val="minor"/>
    </font>
    <font>
      <b/>
      <sz val="12"/>
      <name val="Calibri"/>
      <family val="2"/>
      <scheme val="minor"/>
    </font>
    <font>
      <sz val="12"/>
      <color rgb="FF081E3E"/>
      <name val="Calibri"/>
      <family val="2"/>
      <scheme val="minor"/>
    </font>
    <font>
      <sz val="12"/>
      <name val="Calibri"/>
      <family val="2"/>
    </font>
    <font>
      <sz val="12"/>
      <color theme="1"/>
      <name val="Calibri"/>
      <family val="2"/>
      <scheme val="minor"/>
    </font>
    <font>
      <sz val="11"/>
      <color theme="0"/>
      <name val="Calibri"/>
      <family val="2"/>
      <scheme val="minor"/>
    </font>
    <font>
      <b/>
      <sz val="14"/>
      <color rgb="FF081E3E"/>
      <name val="Calibri"/>
      <family val="2"/>
      <scheme val="minor"/>
    </font>
    <font>
      <b/>
      <sz val="12"/>
      <color rgb="FF081E3F"/>
      <name val="Calibri"/>
      <family val="2"/>
      <scheme val="minor"/>
    </font>
    <font>
      <sz val="11"/>
      <color rgb="FF000000"/>
      <name val="Calibri"/>
      <family val="2"/>
      <scheme val="minor"/>
    </font>
    <font>
      <sz val="12"/>
      <color rgb="FF000000"/>
      <name val="Calibri"/>
      <family val="2"/>
      <scheme val="minor"/>
    </font>
    <font>
      <sz val="12"/>
      <color rgb="FF002060"/>
      <name val="Calibri"/>
      <family val="2"/>
      <scheme val="minor"/>
    </font>
    <font>
      <sz val="12"/>
      <color rgb="FFFF0000"/>
      <name val="Calibri"/>
      <family val="2"/>
      <scheme val="minor"/>
    </font>
    <font>
      <b/>
      <sz val="14"/>
      <color rgb="FF081E3F"/>
      <name val="Calibri"/>
      <family val="2"/>
      <scheme val="minor"/>
    </font>
    <font>
      <sz val="14"/>
      <color rgb="FF000000"/>
      <name val="Calibri"/>
      <family val="2"/>
      <scheme val="minor"/>
    </font>
    <font>
      <b/>
      <sz val="11"/>
      <color rgb="FFFFFFFF"/>
      <name val="Calibri"/>
      <family val="2"/>
      <scheme val="minor"/>
    </font>
    <font>
      <u/>
      <sz val="11"/>
      <color rgb="FF0563C1"/>
      <name val="Calibri"/>
      <family val="2"/>
      <scheme val="minor"/>
    </font>
    <font>
      <b/>
      <sz val="12"/>
      <color rgb="FF000000"/>
      <name val="Calibri"/>
      <family val="2"/>
      <scheme val="minor"/>
    </font>
    <font>
      <b/>
      <u/>
      <sz val="12"/>
      <name val="Calibri"/>
      <family val="2"/>
    </font>
    <font>
      <sz val="12"/>
      <color rgb="FF002060"/>
      <name val="Calibri"/>
      <family val="2"/>
    </font>
    <font>
      <b/>
      <sz val="12"/>
      <color rgb="FF002060"/>
      <name val="Calibri"/>
      <family val="2"/>
    </font>
    <font>
      <sz val="12"/>
      <color rgb="FFFF0000"/>
      <name val="Calibri"/>
      <family val="2"/>
    </font>
    <font>
      <sz val="12"/>
      <color theme="1"/>
      <name val="Calibri"/>
      <family val="2"/>
    </font>
    <font>
      <b/>
      <sz val="12"/>
      <color theme="0"/>
      <name val="Calibri"/>
      <family val="2"/>
    </font>
    <font>
      <b/>
      <sz val="12"/>
      <color theme="1"/>
      <name val="Calibri"/>
      <family val="2"/>
    </font>
    <font>
      <i/>
      <sz val="12"/>
      <color rgb="FF002060"/>
      <name val="Calibri"/>
      <family val="2"/>
    </font>
    <font>
      <sz val="12"/>
      <color rgb="FF081E3F"/>
      <name val="Calibri"/>
      <family val="2"/>
      <scheme val="minor"/>
    </font>
    <font>
      <u/>
      <sz val="12"/>
      <color theme="10"/>
      <name val="Calibri"/>
      <family val="2"/>
      <scheme val="minor"/>
    </font>
    <font>
      <b/>
      <sz val="12"/>
      <color rgb="FFFF0000"/>
      <name val="Calibri"/>
      <family val="2"/>
      <scheme val="minor"/>
    </font>
    <font>
      <i/>
      <sz val="12"/>
      <color rgb="FF7030A0"/>
      <name val="Calibri"/>
      <family val="2"/>
      <scheme val="minor"/>
    </font>
    <font>
      <b/>
      <sz val="14"/>
      <color rgb="FF002060"/>
      <name val="Calibri"/>
      <family val="2"/>
      <scheme val="minor"/>
    </font>
    <font>
      <b/>
      <sz val="22"/>
      <color rgb="FF081E3E"/>
      <name val="Calibri"/>
      <family val="2"/>
      <scheme val="minor"/>
    </font>
    <font>
      <sz val="12"/>
      <color rgb="FF081E3F"/>
      <name val="Calibri"/>
      <family val="2"/>
    </font>
    <font>
      <b/>
      <sz val="12"/>
      <color rgb="FFFFFFFF"/>
      <name val="Calibri"/>
      <family val="2"/>
      <scheme val="minor"/>
    </font>
    <font>
      <sz val="12"/>
      <color rgb="FFFFFFFF"/>
      <name val="Calibri"/>
      <family val="2"/>
      <scheme val="minor"/>
    </font>
    <font>
      <b/>
      <strike/>
      <sz val="12"/>
      <color theme="0"/>
      <name val="Calibri"/>
      <family val="2"/>
    </font>
    <font>
      <b/>
      <sz val="14"/>
      <color rgb="FFFF0000"/>
      <name val="Calibri"/>
      <family val="2"/>
      <scheme val="minor"/>
    </font>
    <font>
      <b/>
      <sz val="18"/>
      <color rgb="FFFF0000"/>
      <name val="Calibri"/>
      <family val="2"/>
      <scheme val="minor"/>
    </font>
    <font>
      <b/>
      <sz val="12"/>
      <color theme="1"/>
      <name val="Calibri"/>
      <family val="2"/>
      <scheme val="minor"/>
    </font>
    <font>
      <b/>
      <sz val="12"/>
      <color rgb="FF081E3E"/>
      <name val="Calibri"/>
      <family val="2"/>
      <scheme val="minor"/>
    </font>
    <font>
      <b/>
      <sz val="14"/>
      <color rgb="FF000000"/>
      <name val="Calibri"/>
      <family val="2"/>
      <scheme val="minor"/>
    </font>
    <font>
      <u/>
      <sz val="12"/>
      <name val="Calibri"/>
      <family val="2"/>
      <scheme val="minor"/>
    </font>
    <font>
      <u/>
      <sz val="12"/>
      <color rgb="FF002060"/>
      <name val="Calibri"/>
      <family val="2"/>
    </font>
    <font>
      <u/>
      <sz val="12"/>
      <color theme="1"/>
      <name val="Calibri"/>
      <family val="2"/>
    </font>
    <font>
      <b/>
      <strike/>
      <sz val="12"/>
      <name val="Calibri"/>
      <family val="2"/>
    </font>
    <font>
      <b/>
      <i/>
      <sz val="12"/>
      <color theme="1"/>
      <name val="Calibri"/>
      <family val="2"/>
    </font>
    <font>
      <b/>
      <u/>
      <sz val="12"/>
      <color theme="1"/>
      <name val="Calibri"/>
      <family val="2"/>
    </font>
    <font>
      <b/>
      <strike/>
      <sz val="12"/>
      <color rgb="FFFF0000"/>
      <name val="Calibri"/>
      <family val="2"/>
    </font>
    <font>
      <b/>
      <sz val="12"/>
      <color rgb="FF081E3F"/>
      <name val="Calibri"/>
      <family val="2"/>
    </font>
    <font>
      <i/>
      <sz val="12"/>
      <name val="Calibri"/>
      <family val="2"/>
      <scheme val="minor"/>
    </font>
    <font>
      <b/>
      <sz val="11"/>
      <color rgb="FFFF0000"/>
      <name val="Calibri"/>
      <family val="2"/>
      <scheme val="minor"/>
    </font>
    <font>
      <sz val="11"/>
      <color theme="2" tint="-0.249977111117893"/>
      <name val="Calibri"/>
      <family val="2"/>
      <scheme val="minor"/>
    </font>
    <font>
      <sz val="11"/>
      <color rgb="FF990099"/>
      <name val="Calibri"/>
      <family val="2"/>
      <scheme val="minor"/>
    </font>
    <font>
      <b/>
      <sz val="12"/>
      <color theme="0"/>
      <name val="Calibri"/>
      <family val="2"/>
      <scheme val="minor"/>
    </font>
    <font>
      <sz val="8"/>
      <color rgb="FF000000"/>
      <name val="Segoe UI"/>
      <family val="2"/>
    </font>
    <font>
      <u/>
      <sz val="12"/>
      <color rgb="FF00B0F0"/>
      <name val="Calibri"/>
      <family val="2"/>
    </font>
    <font>
      <i/>
      <u/>
      <sz val="12"/>
      <color rgb="FF00B0F0"/>
      <name val="Calibri"/>
      <family val="2"/>
    </font>
    <font>
      <sz val="12"/>
      <color rgb="FF00B050"/>
      <name val="Calibri"/>
      <family val="2"/>
      <scheme val="minor"/>
    </font>
    <font>
      <b/>
      <sz val="12"/>
      <color rgb="FF002060"/>
      <name val="Calibri"/>
      <family val="2"/>
      <scheme val="minor"/>
    </font>
    <font>
      <sz val="14"/>
      <color rgb="FF00B050"/>
      <name val="Calibri"/>
      <family val="2"/>
      <scheme val="minor"/>
    </font>
    <font>
      <sz val="11"/>
      <color rgb="FF002060"/>
      <name val="Calibri"/>
      <family val="2"/>
      <scheme val="minor"/>
    </font>
    <font>
      <i/>
      <sz val="12"/>
      <color theme="1"/>
      <name val="Calibri"/>
      <family val="2"/>
      <scheme val="minor"/>
    </font>
    <font>
      <b/>
      <sz val="14"/>
      <color theme="1"/>
      <name val="Calibri"/>
      <family val="2"/>
      <scheme val="minor"/>
    </font>
    <font>
      <sz val="11"/>
      <name val="Arial"/>
      <family val="2"/>
    </font>
    <font>
      <b/>
      <u/>
      <sz val="12"/>
      <color theme="4" tint="-0.249977111117893"/>
      <name val="Calibri"/>
      <family val="2"/>
      <scheme val="minor"/>
    </font>
  </fonts>
  <fills count="16">
    <fill>
      <patternFill patternType="none"/>
    </fill>
    <fill>
      <patternFill patternType="gray125"/>
    </fill>
    <fill>
      <patternFill patternType="solid">
        <fgColor rgb="FF081E3F"/>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78D1F5"/>
        <bgColor indexed="64"/>
      </patternFill>
    </fill>
    <fill>
      <patternFill patternType="solid">
        <fgColor theme="0"/>
        <bgColor indexed="64"/>
      </patternFill>
    </fill>
    <fill>
      <patternFill patternType="solid">
        <fgColor rgb="FF081E3F"/>
        <bgColor rgb="FF000000"/>
      </patternFill>
    </fill>
    <fill>
      <patternFill patternType="solid">
        <fgColor rgb="FFF2F2F2"/>
        <bgColor indexed="64"/>
      </patternFill>
    </fill>
    <fill>
      <patternFill patternType="solid">
        <fgColor theme="0" tint="-4.9989318521683403E-2"/>
        <bgColor rgb="FF000000"/>
      </patternFill>
    </fill>
    <fill>
      <patternFill patternType="solid">
        <fgColor rgb="FF92D050"/>
        <bgColor indexed="64"/>
      </patternFill>
    </fill>
    <fill>
      <patternFill patternType="solid">
        <fgColor rgb="FFFFCCCC"/>
        <bgColor indexed="64"/>
      </patternFill>
    </fill>
  </fills>
  <borders count="5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top/>
      <bottom/>
      <diagonal/>
    </border>
    <border>
      <left style="thin">
        <color indexed="64"/>
      </left>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9">
    <xf numFmtId="0" fontId="0"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15" fillId="0" borderId="0" applyNumberForma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cellStyleXfs>
  <cellXfs count="474">
    <xf numFmtId="0" fontId="0" fillId="0" borderId="0" xfId="0"/>
    <xf numFmtId="0" fontId="0" fillId="0" borderId="5" xfId="0" applyBorder="1"/>
    <xf numFmtId="0" fontId="0" fillId="0" borderId="6" xfId="0" applyBorder="1"/>
    <xf numFmtId="0" fontId="0" fillId="0" borderId="7" xfId="0" applyBorder="1"/>
    <xf numFmtId="0" fontId="0" fillId="0" borderId="0" xfId="0" applyAlignment="1">
      <alignment wrapText="1"/>
    </xf>
    <xf numFmtId="164" fontId="0" fillId="0" borderId="0" xfId="0" applyNumberFormat="1"/>
    <xf numFmtId="0" fontId="2" fillId="0" borderId="0" xfId="0" applyFont="1"/>
    <xf numFmtId="14" fontId="0" fillId="0" borderId="0" xfId="0" applyNumberFormat="1"/>
    <xf numFmtId="0" fontId="1" fillId="0" borderId="0" xfId="0" applyFont="1"/>
    <xf numFmtId="0" fontId="1" fillId="0" borderId="0" xfId="0" applyFont="1" applyAlignment="1">
      <alignment wrapText="1"/>
    </xf>
    <xf numFmtId="0" fontId="6" fillId="0" borderId="0" xfId="0" applyFont="1"/>
    <xf numFmtId="0" fontId="9" fillId="0" borderId="0" xfId="0" applyFont="1" applyAlignment="1">
      <alignment wrapText="1"/>
    </xf>
    <xf numFmtId="0" fontId="6" fillId="0" borderId="0" xfId="0" applyFont="1" applyAlignment="1">
      <alignment wrapText="1"/>
    </xf>
    <xf numFmtId="0" fontId="6" fillId="0" borderId="0" xfId="0" applyFont="1" applyAlignment="1">
      <alignment horizontal="left" vertical="top"/>
    </xf>
    <xf numFmtId="164" fontId="9" fillId="0" borderId="0" xfId="0" applyNumberFormat="1" applyFont="1"/>
    <xf numFmtId="0" fontId="19" fillId="0" borderId="0" xfId="0" applyFont="1" applyAlignment="1">
      <alignment wrapText="1"/>
    </xf>
    <xf numFmtId="0" fontId="0" fillId="4" borderId="0" xfId="0" applyFill="1"/>
    <xf numFmtId="0" fontId="0" fillId="4" borderId="0" xfId="0" applyFill="1" applyAlignment="1">
      <alignment wrapText="1"/>
    </xf>
    <xf numFmtId="0" fontId="0" fillId="5" borderId="0" xfId="0" applyFill="1"/>
    <xf numFmtId="0" fontId="0" fillId="5" borderId="0" xfId="0" applyFill="1" applyAlignment="1">
      <alignment wrapText="1"/>
    </xf>
    <xf numFmtId="0" fontId="6" fillId="5" borderId="0" xfId="0" applyFont="1" applyFill="1" applyAlignment="1">
      <alignment wrapText="1"/>
    </xf>
    <xf numFmtId="0" fontId="0" fillId="6" borderId="0" xfId="0" applyFill="1"/>
    <xf numFmtId="0" fontId="0" fillId="6" borderId="0" xfId="0" applyFill="1" applyAlignment="1">
      <alignment wrapText="1"/>
    </xf>
    <xf numFmtId="0" fontId="3" fillId="5" borderId="0" xfId="0" applyFont="1" applyFill="1" applyAlignment="1">
      <alignment horizontal="left" vertical="center" wrapText="1"/>
    </xf>
    <xf numFmtId="0" fontId="28" fillId="7" borderId="0" xfId="0" applyFont="1" applyFill="1"/>
    <xf numFmtId="0" fontId="28" fillId="7" borderId="0" xfId="0" applyFont="1" applyFill="1" applyAlignment="1">
      <alignment wrapText="1"/>
    </xf>
    <xf numFmtId="0" fontId="28" fillId="7" borderId="0" xfId="0" applyFont="1" applyFill="1" applyAlignment="1">
      <alignment horizontal="right" wrapText="1"/>
    </xf>
    <xf numFmtId="0" fontId="28" fillId="8" borderId="0" xfId="0" applyFont="1" applyFill="1"/>
    <xf numFmtId="0" fontId="28" fillId="8" borderId="0" xfId="0" applyFont="1" applyFill="1" applyAlignment="1">
      <alignment wrapText="1"/>
    </xf>
    <xf numFmtId="0" fontId="6" fillId="0" borderId="0" xfId="0" applyFont="1" applyAlignment="1">
      <alignment vertical="top"/>
    </xf>
    <xf numFmtId="0" fontId="25" fillId="0" borderId="0" xfId="0" applyFont="1" applyAlignment="1">
      <alignment horizontal="left" vertical="top" wrapText="1"/>
    </xf>
    <xf numFmtId="0" fontId="33" fillId="0" borderId="0" xfId="0" applyFont="1" applyAlignment="1">
      <alignment vertical="top" wrapText="1"/>
    </xf>
    <xf numFmtId="0" fontId="29" fillId="0" borderId="0" xfId="0" applyFont="1" applyAlignment="1">
      <alignment vertical="center"/>
    </xf>
    <xf numFmtId="0" fontId="36" fillId="0" borderId="0" xfId="0" applyFont="1" applyAlignment="1">
      <alignment vertical="top"/>
    </xf>
    <xf numFmtId="0" fontId="31" fillId="0" borderId="0" xfId="0" applyFont="1" applyAlignment="1">
      <alignment wrapText="1"/>
    </xf>
    <xf numFmtId="0" fontId="31" fillId="0" borderId="0" xfId="0" applyFont="1" applyAlignment="1">
      <alignment horizontal="left" vertical="top" wrapText="1"/>
    </xf>
    <xf numFmtId="0" fontId="37" fillId="0" borderId="0" xfId="0" applyFont="1" applyAlignment="1">
      <alignment vertical="top"/>
    </xf>
    <xf numFmtId="0" fontId="31" fillId="0" borderId="0" xfId="0" applyFont="1" applyAlignment="1">
      <alignment horizontal="left" vertical="center" wrapText="1"/>
    </xf>
    <xf numFmtId="0" fontId="17" fillId="0" borderId="0" xfId="0" applyFont="1" applyAlignment="1">
      <alignment horizontal="left" vertical="top" wrapText="1"/>
    </xf>
    <xf numFmtId="0" fontId="0" fillId="0" borderId="25" xfId="0" applyBorder="1"/>
    <xf numFmtId="0" fontId="9" fillId="0" borderId="0" xfId="0" applyFont="1"/>
    <xf numFmtId="0" fontId="10" fillId="0" borderId="0" xfId="0" applyFont="1"/>
    <xf numFmtId="0" fontId="27" fillId="0" borderId="0" xfId="0" applyFont="1"/>
    <xf numFmtId="0" fontId="0" fillId="0" borderId="10" xfId="0" applyBorder="1"/>
    <xf numFmtId="0" fontId="8" fillId="3" borderId="13" xfId="0" applyFont="1" applyFill="1" applyBorder="1" applyAlignment="1">
      <alignment horizontal="left" vertical="center" wrapText="1"/>
    </xf>
    <xf numFmtId="0" fontId="12" fillId="0" borderId="0" xfId="0" applyFont="1" applyAlignment="1">
      <alignment vertical="center"/>
    </xf>
    <xf numFmtId="0" fontId="46" fillId="3" borderId="13" xfId="0" applyFont="1" applyFill="1" applyBorder="1" applyAlignment="1">
      <alignment horizontal="left" vertical="center" wrapText="1"/>
    </xf>
    <xf numFmtId="0" fontId="44" fillId="3" borderId="22" xfId="0" applyFont="1" applyFill="1" applyBorder="1" applyAlignment="1">
      <alignment horizontal="left" vertical="top" wrapText="1"/>
    </xf>
    <xf numFmtId="0" fontId="46" fillId="3" borderId="13" xfId="0" applyFont="1" applyFill="1" applyBorder="1" applyAlignment="1">
      <alignment horizontal="left" vertical="top" wrapText="1"/>
    </xf>
    <xf numFmtId="0" fontId="45" fillId="2" borderId="4" xfId="0" applyFont="1" applyFill="1" applyBorder="1" applyAlignment="1">
      <alignment vertical="center"/>
    </xf>
    <xf numFmtId="0" fontId="45" fillId="2" borderId="27" xfId="0" applyFont="1" applyFill="1" applyBorder="1" applyAlignment="1">
      <alignment horizontal="left" vertical="center" wrapText="1"/>
    </xf>
    <xf numFmtId="0" fontId="46" fillId="3" borderId="16" xfId="0" applyFont="1" applyFill="1" applyBorder="1" applyAlignment="1">
      <alignment horizontal="left" vertical="center" wrapText="1"/>
    </xf>
    <xf numFmtId="0" fontId="23" fillId="0" borderId="31" xfId="0" applyFont="1" applyBorder="1" applyAlignment="1" applyProtection="1">
      <alignment horizontal="left" vertical="center" wrapText="1"/>
      <protection locked="0"/>
    </xf>
    <xf numFmtId="0" fontId="23" fillId="0" borderId="0" xfId="0" applyFont="1"/>
    <xf numFmtId="0" fontId="45" fillId="2" borderId="23" xfId="0" applyFont="1" applyFill="1" applyBorder="1" applyAlignment="1">
      <alignment vertical="center"/>
    </xf>
    <xf numFmtId="0" fontId="46" fillId="3" borderId="10" xfId="0" applyFont="1" applyFill="1" applyBorder="1" applyAlignment="1">
      <alignment vertical="center" wrapText="1"/>
    </xf>
    <xf numFmtId="0" fontId="46" fillId="3" borderId="35" xfId="0" applyFont="1" applyFill="1" applyBorder="1" applyAlignment="1">
      <alignment horizontal="left" vertical="top" wrapText="1"/>
    </xf>
    <xf numFmtId="0" fontId="46" fillId="3" borderId="34" xfId="0" applyFont="1" applyFill="1" applyBorder="1" applyAlignment="1">
      <alignment horizontal="left" vertical="top" wrapText="1"/>
    </xf>
    <xf numFmtId="0" fontId="8" fillId="3" borderId="2" xfId="0" applyFont="1" applyFill="1" applyBorder="1" applyAlignment="1">
      <alignment horizontal="left" vertical="center" wrapText="1"/>
    </xf>
    <xf numFmtId="0" fontId="26" fillId="3" borderId="2" xfId="0" applyFont="1" applyFill="1" applyBorder="1" applyAlignment="1">
      <alignment horizontal="left" vertical="center" wrapText="1"/>
    </xf>
    <xf numFmtId="0" fontId="26" fillId="0" borderId="30" xfId="0" applyFont="1" applyBorder="1" applyAlignment="1" applyProtection="1">
      <alignment horizontal="left" vertical="center" wrapText="1"/>
      <protection locked="0"/>
    </xf>
    <xf numFmtId="0" fontId="8" fillId="3" borderId="15" xfId="0" applyFont="1" applyFill="1" applyBorder="1" applyAlignment="1">
      <alignment horizontal="left" vertical="center" wrapText="1"/>
    </xf>
    <xf numFmtId="0" fontId="11" fillId="0" borderId="23" xfId="0" applyFont="1" applyBorder="1" applyAlignment="1">
      <alignment vertical="center"/>
    </xf>
    <xf numFmtId="0" fontId="22" fillId="0" borderId="24" xfId="0" applyFont="1" applyBorder="1" applyAlignment="1">
      <alignment vertical="center"/>
    </xf>
    <xf numFmtId="167" fontId="21" fillId="0" borderId="24" xfId="0" quotePrefix="1" applyNumberFormat="1" applyFont="1" applyBorder="1" applyAlignment="1">
      <alignment horizontal="left" vertical="center"/>
    </xf>
    <xf numFmtId="0" fontId="52" fillId="0" borderId="24" xfId="0" applyFont="1" applyBorder="1" applyAlignment="1">
      <alignment vertical="center"/>
    </xf>
    <xf numFmtId="0" fontId="0" fillId="0" borderId="24" xfId="0" applyBorder="1"/>
    <xf numFmtId="0" fontId="0" fillId="0" borderId="38" xfId="0" applyBorder="1" applyAlignment="1">
      <alignment wrapText="1"/>
    </xf>
    <xf numFmtId="0" fontId="20" fillId="0" borderId="0" xfId="0" applyFont="1" applyAlignment="1">
      <alignment horizontal="left" vertical="center"/>
    </xf>
    <xf numFmtId="0" fontId="0" fillId="0" borderId="0" xfId="0" applyAlignment="1">
      <alignment vertical="center"/>
    </xf>
    <xf numFmtId="0" fontId="9" fillId="0" borderId="0" xfId="0" applyFont="1" applyAlignment="1">
      <alignment vertical="center"/>
    </xf>
    <xf numFmtId="0" fontId="45" fillId="2" borderId="2" xfId="0" applyFont="1" applyFill="1" applyBorder="1" applyAlignment="1">
      <alignment vertical="center"/>
    </xf>
    <xf numFmtId="0" fontId="46" fillId="3" borderId="16" xfId="0" applyFont="1" applyFill="1" applyBorder="1" applyAlignment="1">
      <alignment horizontal="left" vertical="top" wrapText="1"/>
    </xf>
    <xf numFmtId="0" fontId="23" fillId="0" borderId="0" xfId="0" applyFont="1" applyAlignment="1">
      <alignment vertical="top" wrapText="1"/>
    </xf>
    <xf numFmtId="0" fontId="15" fillId="0" borderId="0" xfId="4" applyBorder="1" applyAlignment="1">
      <alignment wrapText="1"/>
    </xf>
    <xf numFmtId="0" fontId="8" fillId="3" borderId="13" xfId="0" applyFont="1" applyFill="1" applyBorder="1" applyAlignment="1">
      <alignment vertical="top" wrapText="1"/>
    </xf>
    <xf numFmtId="0" fontId="31" fillId="0" borderId="10" xfId="0" applyFont="1" applyBorder="1" applyAlignment="1">
      <alignment vertical="center" wrapText="1"/>
    </xf>
    <xf numFmtId="0" fontId="0" fillId="0" borderId="32" xfId="0" applyBorder="1"/>
    <xf numFmtId="0" fontId="4" fillId="3" borderId="13" xfId="0" applyFont="1" applyFill="1" applyBorder="1" applyAlignment="1">
      <alignment horizontal="left" vertical="center" wrapText="1"/>
    </xf>
    <xf numFmtId="0" fontId="5" fillId="0" borderId="34" xfId="0" applyFont="1" applyBorder="1" applyAlignment="1">
      <alignment horizontal="left" vertical="center" wrapText="1"/>
    </xf>
    <xf numFmtId="0" fontId="0" fillId="0" borderId="39" xfId="0" applyBorder="1"/>
    <xf numFmtId="0" fontId="23" fillId="0" borderId="25" xfId="0" applyFont="1" applyBorder="1" applyAlignment="1">
      <alignment horizontal="left" vertical="top" wrapText="1"/>
    </xf>
    <xf numFmtId="0" fontId="23" fillId="0" borderId="10" xfId="0" applyFont="1" applyBorder="1" applyAlignment="1">
      <alignment horizontal="left"/>
    </xf>
    <xf numFmtId="0" fontId="45" fillId="2" borderId="19" xfId="0" applyFont="1" applyFill="1" applyBorder="1" applyAlignment="1">
      <alignment vertical="center" wrapText="1"/>
    </xf>
    <xf numFmtId="0" fontId="45" fillId="2" borderId="27" xfId="0" applyFont="1" applyFill="1" applyBorder="1" applyAlignment="1">
      <alignment vertical="center" wrapText="1"/>
    </xf>
    <xf numFmtId="0" fontId="45" fillId="2" borderId="13" xfId="0" applyFont="1" applyFill="1" applyBorder="1" applyAlignment="1">
      <alignment vertical="center"/>
    </xf>
    <xf numFmtId="0" fontId="45" fillId="2" borderId="30" xfId="0" applyFont="1" applyFill="1" applyBorder="1" applyAlignment="1">
      <alignment vertical="center"/>
    </xf>
    <xf numFmtId="0" fontId="31" fillId="0" borderId="0" xfId="0" applyFont="1"/>
    <xf numFmtId="0" fontId="55" fillId="11" borderId="2" xfId="0" applyFont="1" applyFill="1" applyBorder="1" applyAlignment="1">
      <alignment vertical="top"/>
    </xf>
    <xf numFmtId="0" fontId="32" fillId="0" borderId="0" xfId="0" applyFont="1"/>
    <xf numFmtId="0" fontId="23" fillId="0" borderId="0" xfId="0" applyFont="1" applyAlignment="1">
      <alignment wrapText="1"/>
    </xf>
    <xf numFmtId="0" fontId="55" fillId="11" borderId="2" xfId="0" applyFont="1" applyFill="1" applyBorder="1" applyAlignment="1">
      <alignment vertical="top" wrapText="1"/>
    </xf>
    <xf numFmtId="0" fontId="59" fillId="0" borderId="0" xfId="0" applyFont="1" applyAlignment="1">
      <alignment vertical="top"/>
    </xf>
    <xf numFmtId="0" fontId="38" fillId="0" borderId="0" xfId="0" applyFont="1"/>
    <xf numFmtId="0" fontId="59" fillId="0" borderId="4" xfId="0" applyFont="1" applyBorder="1" applyAlignment="1">
      <alignment vertical="top"/>
    </xf>
    <xf numFmtId="0" fontId="59" fillId="0" borderId="21" xfId="0" applyFont="1" applyBorder="1" applyAlignment="1">
      <alignment vertical="top"/>
    </xf>
    <xf numFmtId="0" fontId="59" fillId="0" borderId="20" xfId="0" applyFont="1" applyBorder="1" applyAlignment="1">
      <alignment vertical="top"/>
    </xf>
    <xf numFmtId="0" fontId="23" fillId="0" borderId="10" xfId="0" applyFont="1" applyBorder="1" applyAlignment="1">
      <alignment vertical="top"/>
    </xf>
    <xf numFmtId="0" fontId="6" fillId="0" borderId="25" xfId="0" applyFont="1" applyBorder="1" applyAlignment="1">
      <alignment vertical="top"/>
    </xf>
    <xf numFmtId="0" fontId="55" fillId="11" borderId="13" xfId="0" applyFont="1" applyFill="1" applyBorder="1" applyAlignment="1">
      <alignment vertical="top"/>
    </xf>
    <xf numFmtId="0" fontId="13" fillId="0" borderId="0" xfId="0" applyFont="1" applyAlignment="1">
      <alignment vertical="top"/>
    </xf>
    <xf numFmtId="0" fontId="6" fillId="0" borderId="25" xfId="0" applyFont="1" applyBorder="1"/>
    <xf numFmtId="0" fontId="55" fillId="11" borderId="13" xfId="0" applyFont="1" applyFill="1" applyBorder="1" applyAlignment="1">
      <alignment vertical="top" wrapText="1"/>
    </xf>
    <xf numFmtId="0" fontId="55" fillId="11" borderId="30" xfId="0" applyFont="1" applyFill="1" applyBorder="1" applyAlignment="1">
      <alignment vertical="top" wrapText="1"/>
    </xf>
    <xf numFmtId="0" fontId="6" fillId="0" borderId="10" xfId="0" applyFont="1" applyBorder="1"/>
    <xf numFmtId="0" fontId="13" fillId="0" borderId="10" xfId="0" applyFont="1" applyBorder="1" applyAlignment="1">
      <alignment vertical="top"/>
    </xf>
    <xf numFmtId="0" fontId="23" fillId="0" borderId="0" xfId="0" applyFont="1" applyAlignment="1">
      <alignment vertical="top"/>
    </xf>
    <xf numFmtId="0" fontId="23" fillId="0" borderId="25" xfId="0" applyFont="1" applyBorder="1"/>
    <xf numFmtId="0" fontId="59" fillId="0" borderId="10" xfId="0" applyFont="1" applyBorder="1" applyAlignment="1">
      <alignment vertical="top"/>
    </xf>
    <xf numFmtId="0" fontId="59" fillId="0" borderId="25" xfId="0" applyFont="1" applyBorder="1" applyAlignment="1">
      <alignment vertical="top"/>
    </xf>
    <xf numFmtId="0" fontId="61" fillId="0" borderId="10" xfId="0" applyFont="1" applyBorder="1" applyAlignment="1">
      <alignment vertical="center"/>
    </xf>
    <xf numFmtId="0" fontId="55" fillId="2" borderId="19" xfId="0" applyFont="1" applyFill="1" applyBorder="1" applyAlignment="1">
      <alignment vertical="center" wrapText="1"/>
    </xf>
    <xf numFmtId="0" fontId="55" fillId="2" borderId="27" xfId="0" applyFont="1" applyFill="1" applyBorder="1" applyAlignment="1">
      <alignment vertical="center" wrapText="1"/>
    </xf>
    <xf numFmtId="0" fontId="27" fillId="12" borderId="13" xfId="0" applyFont="1" applyFill="1" applyBorder="1" applyAlignment="1">
      <alignment vertical="center" wrapText="1"/>
    </xf>
    <xf numFmtId="0" fontId="55" fillId="2" borderId="18" xfId="0" applyFont="1" applyFill="1" applyBorder="1" applyAlignment="1">
      <alignment vertical="center"/>
    </xf>
    <xf numFmtId="0" fontId="32" fillId="12" borderId="13" xfId="0" applyFont="1" applyFill="1" applyBorder="1" applyAlignment="1">
      <alignment vertical="center" wrapText="1"/>
    </xf>
    <xf numFmtId="0" fontId="27" fillId="12" borderId="16" xfId="0" applyFont="1" applyFill="1" applyBorder="1" applyAlignment="1">
      <alignment vertical="top" wrapText="1"/>
    </xf>
    <xf numFmtId="0" fontId="26" fillId="0" borderId="31" xfId="0" applyFont="1" applyBorder="1" applyAlignment="1" applyProtection="1">
      <alignment horizontal="left" vertical="center" wrapText="1"/>
      <protection locked="0"/>
    </xf>
    <xf numFmtId="0" fontId="62" fillId="0" borderId="0" xfId="0" applyFont="1" applyAlignment="1">
      <alignment vertical="top"/>
    </xf>
    <xf numFmtId="0" fontId="27" fillId="0" borderId="24" xfId="0" applyFont="1" applyBorder="1" applyAlignment="1">
      <alignment vertical="top" wrapText="1"/>
    </xf>
    <xf numFmtId="0" fontId="23" fillId="0" borderId="24" xfId="0" applyFont="1" applyBorder="1" applyAlignment="1">
      <alignment vertical="top" wrapText="1"/>
    </xf>
    <xf numFmtId="0" fontId="49" fillId="0" borderId="24" xfId="4" applyFont="1" applyBorder="1"/>
    <xf numFmtId="0" fontId="36" fillId="0" borderId="0" xfId="0" applyFont="1" applyAlignment="1">
      <alignment vertical="center" wrapText="1"/>
    </xf>
    <xf numFmtId="0" fontId="11" fillId="0" borderId="0" xfId="0" applyFont="1" applyAlignment="1">
      <alignment vertical="center"/>
    </xf>
    <xf numFmtId="0" fontId="45" fillId="2" borderId="23" xfId="0" applyFont="1" applyFill="1" applyBorder="1" applyAlignment="1">
      <alignment horizontal="left" vertical="center" wrapText="1"/>
    </xf>
    <xf numFmtId="0" fontId="45" fillId="2" borderId="19" xfId="0" applyFont="1" applyFill="1" applyBorder="1" applyAlignment="1">
      <alignment vertical="center"/>
    </xf>
    <xf numFmtId="0" fontId="8" fillId="3" borderId="2" xfId="0" applyFont="1" applyFill="1" applyBorder="1" applyAlignment="1">
      <alignment horizontal="left" vertical="top" wrapText="1"/>
    </xf>
    <xf numFmtId="0" fontId="46" fillId="3" borderId="2" xfId="0" applyFont="1" applyFill="1" applyBorder="1" applyAlignment="1">
      <alignment horizontal="left" vertical="top" wrapText="1"/>
    </xf>
    <xf numFmtId="0" fontId="46" fillId="3" borderId="15" xfId="0" applyFont="1" applyFill="1" applyBorder="1" applyAlignment="1">
      <alignment horizontal="left" vertical="top" wrapText="1"/>
    </xf>
    <xf numFmtId="0" fontId="35" fillId="0" borderId="0" xfId="0" applyFont="1" applyAlignment="1">
      <alignment horizontal="left" vertical="center"/>
    </xf>
    <xf numFmtId="0" fontId="6" fillId="0" borderId="0" xfId="0" applyFont="1" applyAlignment="1">
      <alignment horizontal="left" vertical="top" wrapText="1"/>
    </xf>
    <xf numFmtId="0" fontId="27" fillId="0" borderId="0" xfId="0" applyFont="1" applyAlignment="1">
      <alignment horizontal="left" vertical="top" wrapText="1"/>
    </xf>
    <xf numFmtId="0" fontId="51" fillId="0" borderId="0" xfId="0" applyFont="1" applyAlignment="1">
      <alignment horizontal="right" wrapText="1"/>
    </xf>
    <xf numFmtId="0" fontId="51" fillId="0" borderId="0" xfId="0" applyFont="1" applyAlignment="1">
      <alignment horizontal="left" vertical="top" wrapText="1"/>
    </xf>
    <xf numFmtId="0" fontId="44" fillId="0" borderId="2" xfId="0" applyFont="1" applyBorder="1" applyAlignment="1">
      <alignment horizontal="left" vertical="center" wrapText="1"/>
    </xf>
    <xf numFmtId="0" fontId="29" fillId="0" borderId="10" xfId="0" applyFont="1" applyBorder="1" applyAlignment="1">
      <alignment vertical="top"/>
    </xf>
    <xf numFmtId="0" fontId="50" fillId="0" borderId="0" xfId="0" applyFont="1" applyAlignment="1">
      <alignment vertical="center"/>
    </xf>
    <xf numFmtId="0" fontId="50" fillId="0" borderId="0" xfId="0" applyFont="1"/>
    <xf numFmtId="0" fontId="32" fillId="13" borderId="13" xfId="0" applyFont="1" applyFill="1" applyBorder="1" applyAlignment="1">
      <alignment vertical="top" wrapText="1"/>
    </xf>
    <xf numFmtId="0" fontId="39" fillId="13" borderId="13" xfId="0" applyFont="1" applyFill="1" applyBorder="1" applyAlignment="1">
      <alignment vertical="top" wrapText="1"/>
    </xf>
    <xf numFmtId="0" fontId="39" fillId="13" borderId="13" xfId="0" applyFont="1" applyFill="1" applyBorder="1" applyAlignment="1">
      <alignment horizontal="left" vertical="top" wrapText="1"/>
    </xf>
    <xf numFmtId="0" fontId="32" fillId="13" borderId="13" xfId="0" applyFont="1" applyFill="1" applyBorder="1" applyAlignment="1">
      <alignment horizontal="left" vertical="top" wrapText="1"/>
    </xf>
    <xf numFmtId="0" fontId="24" fillId="13" borderId="13" xfId="0" applyFont="1" applyFill="1" applyBorder="1" applyAlignment="1">
      <alignment horizontal="left" vertical="top" wrapText="1"/>
    </xf>
    <xf numFmtId="0" fontId="32" fillId="13" borderId="16" xfId="0" applyFont="1" applyFill="1" applyBorder="1" applyAlignment="1">
      <alignment horizontal="left" vertical="top" wrapText="1"/>
    </xf>
    <xf numFmtId="0" fontId="35" fillId="0" borderId="0" xfId="0" applyFont="1" applyAlignment="1">
      <alignment vertical="center"/>
    </xf>
    <xf numFmtId="0" fontId="39" fillId="13" borderId="13" xfId="0" applyFont="1" applyFill="1" applyBorder="1" applyAlignment="1">
      <alignment horizontal="left" vertical="center" wrapText="1"/>
    </xf>
    <xf numFmtId="0" fontId="26" fillId="3" borderId="15" xfId="0" applyFont="1" applyFill="1" applyBorder="1" applyAlignment="1">
      <alignment horizontal="left" vertical="center" wrapText="1"/>
    </xf>
    <xf numFmtId="0" fontId="27" fillId="12" borderId="2" xfId="0" applyFont="1" applyFill="1" applyBorder="1" applyAlignment="1">
      <alignment vertical="center" wrapText="1"/>
    </xf>
    <xf numFmtId="0" fontId="27" fillId="12" borderId="15" xfId="0" applyFont="1" applyFill="1" applyBorder="1" applyAlignment="1">
      <alignment vertical="center" wrapText="1"/>
    </xf>
    <xf numFmtId="0" fontId="46" fillId="3" borderId="3" xfId="0" applyFont="1" applyFill="1" applyBorder="1" applyAlignment="1">
      <alignment horizontal="left" vertical="top" wrapText="1"/>
    </xf>
    <xf numFmtId="0" fontId="41" fillId="3" borderId="22" xfId="0" applyFont="1" applyFill="1" applyBorder="1" applyAlignment="1">
      <alignment vertical="top" wrapText="1"/>
    </xf>
    <xf numFmtId="0" fontId="8" fillId="3" borderId="40" xfId="0" applyFont="1" applyFill="1" applyBorder="1" applyAlignment="1">
      <alignment vertical="top" wrapText="1"/>
    </xf>
    <xf numFmtId="0" fontId="44" fillId="3" borderId="2" xfId="0" applyFont="1" applyFill="1" applyBorder="1" applyAlignment="1">
      <alignment horizontal="left" vertical="center"/>
    </xf>
    <xf numFmtId="0" fontId="26" fillId="3" borderId="2" xfId="0" applyFont="1" applyFill="1" applyBorder="1" applyAlignment="1">
      <alignment horizontal="left" vertical="center"/>
    </xf>
    <xf numFmtId="0" fontId="0" fillId="0" borderId="2" xfId="0" applyBorder="1"/>
    <xf numFmtId="0" fontId="0" fillId="0" borderId="0" xfId="0" applyProtection="1">
      <protection locked="0"/>
    </xf>
    <xf numFmtId="0" fontId="14" fillId="0" borderId="0" xfId="0" applyFont="1" applyProtection="1">
      <protection locked="0"/>
    </xf>
    <xf numFmtId="0" fontId="6" fillId="0" borderId="0" xfId="0" applyFont="1" applyProtection="1">
      <protection locked="0"/>
    </xf>
    <xf numFmtId="0" fontId="0" fillId="0" borderId="0" xfId="0" applyAlignment="1" applyProtection="1">
      <alignment vertical="top"/>
      <protection locked="0"/>
    </xf>
    <xf numFmtId="0" fontId="46" fillId="0" borderId="0" xfId="0" applyFont="1" applyAlignment="1" applyProtection="1">
      <alignment horizontal="left" vertical="top" wrapText="1"/>
      <protection locked="0"/>
    </xf>
    <xf numFmtId="0" fontId="51" fillId="0" borderId="0" xfId="0" applyFont="1" applyAlignment="1" applyProtection="1">
      <alignment horizontal="center" vertical="top" wrapText="1"/>
      <protection locked="0"/>
    </xf>
    <xf numFmtId="0" fontId="27" fillId="0" borderId="0" xfId="0" applyFont="1" applyProtection="1">
      <protection locked="0"/>
    </xf>
    <xf numFmtId="0" fontId="27" fillId="0" borderId="2" xfId="0" applyFont="1" applyBorder="1" applyAlignment="1" applyProtection="1">
      <alignment vertical="center"/>
      <protection locked="0"/>
    </xf>
    <xf numFmtId="0" fontId="5" fillId="0" borderId="0" xfId="0" applyFont="1" applyAlignment="1" applyProtection="1">
      <alignment horizontal="left" vertical="center" wrapText="1"/>
      <protection locked="0"/>
    </xf>
    <xf numFmtId="0" fontId="0" fillId="0" borderId="0" xfId="0" applyAlignment="1" applyProtection="1">
      <alignment horizontal="left" vertical="top"/>
      <protection locked="0"/>
    </xf>
    <xf numFmtId="0" fontId="27" fillId="0" borderId="0" xfId="0" applyFont="1" applyAlignment="1" applyProtection="1">
      <alignment horizontal="left" vertical="center"/>
      <protection locked="0"/>
    </xf>
    <xf numFmtId="0" fontId="27" fillId="0" borderId="0" xfId="0" applyFont="1" applyAlignment="1" applyProtection="1">
      <alignment vertical="center"/>
      <protection locked="0"/>
    </xf>
    <xf numFmtId="0" fontId="0" fillId="0" borderId="0" xfId="0" applyAlignment="1" applyProtection="1">
      <alignment vertical="center"/>
      <protection locked="0"/>
    </xf>
    <xf numFmtId="0" fontId="18" fillId="0" borderId="0" xfId="0" applyFont="1" applyAlignment="1" applyProtection="1">
      <alignment wrapText="1"/>
      <protection locked="0"/>
    </xf>
    <xf numFmtId="0" fontId="18" fillId="0" borderId="0" xfId="0" applyFont="1" applyProtection="1">
      <protection locked="0"/>
    </xf>
    <xf numFmtId="0" fontId="27" fillId="0" borderId="2" xfId="0" applyFont="1" applyBorder="1" applyProtection="1">
      <protection locked="0"/>
    </xf>
    <xf numFmtId="0" fontId="23" fillId="0" borderId="2" xfId="0" applyFont="1" applyBorder="1" applyAlignment="1" applyProtection="1">
      <alignment horizontal="left" vertical="top" wrapText="1"/>
      <protection locked="0"/>
    </xf>
    <xf numFmtId="0" fontId="51" fillId="0" borderId="30" xfId="0" applyFont="1" applyBorder="1" applyAlignment="1" applyProtection="1">
      <alignment horizontal="left" vertical="top" wrapText="1"/>
      <protection locked="0"/>
    </xf>
    <xf numFmtId="0" fontId="0" fillId="0" borderId="0" xfId="0" applyAlignment="1" applyProtection="1">
      <alignment horizontal="left"/>
      <protection locked="0"/>
    </xf>
    <xf numFmtId="0" fontId="51" fillId="0" borderId="30" xfId="0" applyFont="1" applyBorder="1" applyAlignment="1" applyProtection="1">
      <alignment wrapText="1"/>
      <protection locked="0"/>
    </xf>
    <xf numFmtId="0" fontId="23" fillId="0" borderId="30" xfId="0" applyFont="1" applyBorder="1" applyProtection="1">
      <protection locked="0"/>
    </xf>
    <xf numFmtId="0" fontId="27" fillId="0" borderId="3" xfId="0" applyFont="1" applyBorder="1" applyProtection="1">
      <protection locked="0"/>
    </xf>
    <xf numFmtId="0" fontId="23" fillId="0" borderId="3" xfId="0" applyFont="1" applyBorder="1" applyAlignment="1" applyProtection="1">
      <alignment horizontal="left" vertical="top" wrapText="1"/>
      <protection locked="0"/>
    </xf>
    <xf numFmtId="0" fontId="23" fillId="0" borderId="28" xfId="0" applyFont="1" applyBorder="1" applyProtection="1">
      <protection locked="0"/>
    </xf>
    <xf numFmtId="0" fontId="23" fillId="0" borderId="43" xfId="0" applyFont="1" applyBorder="1" applyAlignment="1" applyProtection="1">
      <alignment horizontal="left" vertical="top" wrapText="1"/>
      <protection locked="0"/>
    </xf>
    <xf numFmtId="0" fontId="23" fillId="0" borderId="31" xfId="0" applyFont="1" applyBorder="1" applyProtection="1">
      <protection locked="0"/>
    </xf>
    <xf numFmtId="0" fontId="26" fillId="3" borderId="2" xfId="0" applyFont="1" applyFill="1" applyBorder="1" applyAlignment="1">
      <alignment horizontal="right" vertical="center" wrapText="1"/>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4" fillId="3" borderId="16"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72" fillId="0" borderId="0" xfId="0" applyFont="1"/>
    <xf numFmtId="0" fontId="73" fillId="0" borderId="0" xfId="0" applyFont="1" applyProtection="1">
      <protection locked="0"/>
    </xf>
    <xf numFmtId="0" fontId="44" fillId="0" borderId="15" xfId="0" applyFont="1" applyBorder="1" applyAlignment="1">
      <alignment horizontal="left" vertical="center" wrapText="1"/>
    </xf>
    <xf numFmtId="0" fontId="26" fillId="3" borderId="15" xfId="0" applyFont="1" applyFill="1" applyBorder="1" applyAlignment="1">
      <alignment horizontal="right" vertical="center" wrapText="1"/>
    </xf>
    <xf numFmtId="0" fontId="6" fillId="0" borderId="41" xfId="0" applyFont="1" applyBorder="1"/>
    <xf numFmtId="0" fontId="6" fillId="0" borderId="26" xfId="0" applyFont="1" applyBorder="1"/>
    <xf numFmtId="0" fontId="59" fillId="0" borderId="46" xfId="0" applyFont="1" applyBorder="1" applyAlignment="1">
      <alignment vertical="top"/>
    </xf>
    <xf numFmtId="0" fontId="55" fillId="11" borderId="1" xfId="0" applyFont="1" applyFill="1" applyBorder="1" applyAlignment="1">
      <alignment vertical="top"/>
    </xf>
    <xf numFmtId="0" fontId="29" fillId="0" borderId="25" xfId="0" applyFont="1" applyBorder="1" applyAlignment="1">
      <alignment vertical="center"/>
    </xf>
    <xf numFmtId="0" fontId="45" fillId="2" borderId="11" xfId="0" applyFont="1" applyFill="1" applyBorder="1" applyAlignment="1">
      <alignment vertical="center"/>
    </xf>
    <xf numFmtId="0" fontId="45" fillId="2" borderId="2" xfId="0" applyFont="1" applyFill="1" applyBorder="1" applyAlignment="1">
      <alignment horizontal="right" vertical="center" wrapText="1"/>
    </xf>
    <xf numFmtId="0" fontId="45" fillId="2" borderId="9" xfId="0" applyFont="1" applyFill="1" applyBorder="1" applyAlignment="1">
      <alignment vertical="top"/>
    </xf>
    <xf numFmtId="0" fontId="45" fillId="2" borderId="9" xfId="0" applyFont="1" applyFill="1" applyBorder="1" applyAlignment="1">
      <alignment vertical="center"/>
    </xf>
    <xf numFmtId="0" fontId="72" fillId="0" borderId="25" xfId="0" applyFont="1" applyBorder="1"/>
    <xf numFmtId="0" fontId="6" fillId="0" borderId="30" xfId="0" applyFont="1" applyBorder="1" applyAlignment="1">
      <alignment horizontal="center" vertical="center"/>
    </xf>
    <xf numFmtId="0" fontId="45" fillId="2" borderId="30" xfId="0" applyFont="1" applyFill="1" applyBorder="1" applyAlignment="1">
      <alignment vertical="center" wrapText="1"/>
    </xf>
    <xf numFmtId="0" fontId="45" fillId="2" borderId="26" xfId="0" applyFont="1" applyFill="1" applyBorder="1" applyAlignment="1">
      <alignment vertical="center" wrapText="1"/>
    </xf>
    <xf numFmtId="168" fontId="27" fillId="0" borderId="2" xfId="1" applyNumberFormat="1" applyFont="1" applyBorder="1" applyAlignment="1" applyProtection="1">
      <alignment horizontal="right"/>
      <protection locked="0"/>
    </xf>
    <xf numFmtId="0" fontId="44" fillId="3" borderId="2" xfId="0" applyFont="1" applyFill="1" applyBorder="1" applyAlignment="1">
      <alignment horizontal="left" vertical="center" wrapText="1"/>
    </xf>
    <xf numFmtId="0" fontId="44" fillId="3" borderId="15" xfId="0" applyFont="1" applyFill="1" applyBorder="1" applyAlignment="1">
      <alignment horizontal="left" vertical="center" wrapText="1"/>
    </xf>
    <xf numFmtId="0" fontId="23" fillId="0" borderId="0" xfId="0" applyFont="1" applyAlignment="1">
      <alignment horizontal="left" vertical="top" wrapText="1"/>
    </xf>
    <xf numFmtId="0" fontId="23" fillId="13" borderId="13" xfId="0" applyFont="1" applyFill="1" applyBorder="1" applyAlignment="1">
      <alignment horizontal="left" vertical="top" wrapText="1"/>
    </xf>
    <xf numFmtId="0" fontId="12" fillId="0" borderId="0" xfId="0" applyFont="1" applyAlignment="1">
      <alignment horizontal="left" vertical="center"/>
    </xf>
    <xf numFmtId="0" fontId="23" fillId="0" borderId="0" xfId="0" applyFont="1" applyAlignment="1">
      <alignment horizontal="left" vertical="center"/>
    </xf>
    <xf numFmtId="0" fontId="58" fillId="0" borderId="0" xfId="0" applyFont="1" applyAlignment="1">
      <alignment vertical="top"/>
    </xf>
    <xf numFmtId="0" fontId="79" fillId="0" borderId="0" xfId="0" applyFont="1" applyAlignment="1" applyProtection="1">
      <alignment vertical="top"/>
      <protection locked="0"/>
    </xf>
    <xf numFmtId="0" fontId="9" fillId="0" borderId="0" xfId="0" applyFont="1" applyProtection="1">
      <protection locked="0"/>
    </xf>
    <xf numFmtId="0" fontId="9" fillId="0" borderId="0" xfId="0" applyFont="1" applyAlignment="1" applyProtection="1">
      <alignment wrapText="1"/>
      <protection locked="0"/>
    </xf>
    <xf numFmtId="17" fontId="23" fillId="0" borderId="28" xfId="0" applyNumberFormat="1" applyFont="1" applyBorder="1" applyAlignment="1" applyProtection="1">
      <alignment horizontal="left" vertical="center" wrapText="1"/>
      <protection locked="0"/>
    </xf>
    <xf numFmtId="17" fontId="23" fillId="0" borderId="30" xfId="0" applyNumberFormat="1" applyFont="1" applyBorder="1" applyAlignment="1" applyProtection="1">
      <alignment horizontal="left" vertical="center" wrapText="1"/>
      <protection locked="0"/>
    </xf>
    <xf numFmtId="0" fontId="15" fillId="0" borderId="24" xfId="4" applyBorder="1" applyAlignment="1">
      <alignment vertical="top" wrapText="1"/>
    </xf>
    <xf numFmtId="0" fontId="23" fillId="0" borderId="0" xfId="0" applyFont="1" applyAlignment="1">
      <alignment horizontal="left" wrapText="1"/>
    </xf>
    <xf numFmtId="166" fontId="45" fillId="2" borderId="2" xfId="5" applyNumberFormat="1" applyFont="1" applyFill="1" applyBorder="1" applyAlignment="1" applyProtection="1">
      <alignment horizontal="right" vertical="center"/>
    </xf>
    <xf numFmtId="0" fontId="18" fillId="0" borderId="0" xfId="0" applyFont="1"/>
    <xf numFmtId="0" fontId="18" fillId="0" borderId="4" xfId="0" applyFont="1" applyBorder="1"/>
    <xf numFmtId="0" fontId="18" fillId="0" borderId="21" xfId="0" applyFont="1" applyBorder="1"/>
    <xf numFmtId="0" fontId="24" fillId="0" borderId="0" xfId="0" applyFont="1"/>
    <xf numFmtId="0" fontId="48" fillId="0" borderId="0" xfId="0" applyFont="1" applyProtection="1">
      <protection locked="0"/>
    </xf>
    <xf numFmtId="166" fontId="45" fillId="2" borderId="18" xfId="5" applyNumberFormat="1" applyFont="1" applyFill="1" applyBorder="1" applyAlignment="1" applyProtection="1">
      <alignment horizontal="left" vertical="center"/>
    </xf>
    <xf numFmtId="166" fontId="45" fillId="2" borderId="19" xfId="5" applyNumberFormat="1" applyFont="1" applyFill="1" applyBorder="1" applyAlignment="1" applyProtection="1">
      <alignment horizontal="left" vertical="center"/>
    </xf>
    <xf numFmtId="166" fontId="45" fillId="2" borderId="27" xfId="5" applyNumberFormat="1" applyFont="1" applyFill="1" applyBorder="1" applyAlignment="1" applyProtection="1">
      <alignment horizontal="left" vertical="center"/>
    </xf>
    <xf numFmtId="164" fontId="26" fillId="3" borderId="13" xfId="1" applyNumberFormat="1" applyFont="1" applyFill="1" applyBorder="1" applyAlignment="1" applyProtection="1">
      <alignment horizontal="left" vertical="center" wrapText="1"/>
    </xf>
    <xf numFmtId="164" fontId="26" fillId="0" borderId="0" xfId="1" applyNumberFormat="1" applyFont="1" applyFill="1" applyBorder="1" applyAlignment="1" applyProtection="1">
      <alignment horizontal="left" vertical="center" wrapText="1"/>
    </xf>
    <xf numFmtId="0" fontId="45" fillId="0" borderId="0" xfId="0" applyFont="1" applyAlignment="1">
      <alignment horizontal="right" vertical="center"/>
    </xf>
    <xf numFmtId="0" fontId="46" fillId="0" borderId="0" xfId="0" applyFont="1" applyAlignment="1">
      <alignment vertical="center" wrapText="1"/>
    </xf>
    <xf numFmtId="164" fontId="26" fillId="3" borderId="16" xfId="1" applyNumberFormat="1" applyFont="1" applyFill="1" applyBorder="1" applyAlignment="1" applyProtection="1">
      <alignment horizontal="left" vertical="center" wrapText="1"/>
    </xf>
    <xf numFmtId="0" fontId="72" fillId="0" borderId="0" xfId="0" applyFont="1" applyAlignment="1" applyProtection="1">
      <alignment vertical="top" wrapText="1"/>
      <protection locked="0"/>
    </xf>
    <xf numFmtId="0" fontId="82" fillId="0" borderId="0" xfId="0" applyFont="1" applyAlignment="1" applyProtection="1">
      <alignment wrapText="1"/>
      <protection locked="0"/>
    </xf>
    <xf numFmtId="0" fontId="45" fillId="2" borderId="30" xfId="0" applyFont="1" applyFill="1" applyBorder="1" applyAlignment="1">
      <alignment horizontal="right"/>
    </xf>
    <xf numFmtId="0" fontId="45" fillId="2" borderId="2" xfId="0" applyFont="1" applyFill="1" applyBorder="1" applyAlignment="1">
      <alignment horizontal="right"/>
    </xf>
    <xf numFmtId="0" fontId="33" fillId="0" borderId="0" xfId="0" applyFont="1" applyAlignment="1">
      <alignment horizontal="left" vertical="center" wrapText="1"/>
    </xf>
    <xf numFmtId="17" fontId="0" fillId="0" borderId="0" xfId="0" applyNumberFormat="1"/>
    <xf numFmtId="0" fontId="84" fillId="0" borderId="24" xfId="0" applyFont="1" applyBorder="1" applyAlignment="1">
      <alignment vertical="center"/>
    </xf>
    <xf numFmtId="0" fontId="23" fillId="0" borderId="0" xfId="0" applyFont="1" applyProtection="1">
      <protection locked="0"/>
    </xf>
    <xf numFmtId="0" fontId="27" fillId="0" borderId="24" xfId="0" applyFont="1" applyBorder="1" applyAlignment="1">
      <alignment wrapText="1"/>
    </xf>
    <xf numFmtId="0" fontId="45" fillId="2" borderId="2" xfId="0" applyFont="1" applyFill="1" applyBorder="1" applyAlignment="1">
      <alignment horizontal="left" vertical="center"/>
    </xf>
    <xf numFmtId="0" fontId="27" fillId="0" borderId="43" xfId="0" applyFont="1" applyBorder="1" applyProtection="1">
      <protection locked="0"/>
    </xf>
    <xf numFmtId="0" fontId="23" fillId="0" borderId="37" xfId="0" applyFont="1" applyBorder="1" applyProtection="1">
      <protection locked="0"/>
    </xf>
    <xf numFmtId="0" fontId="27" fillId="0" borderId="15" xfId="0" applyFont="1" applyBorder="1" applyAlignment="1" applyProtection="1">
      <alignment vertical="center"/>
      <protection locked="0"/>
    </xf>
    <xf numFmtId="0" fontId="45" fillId="2" borderId="2" xfId="0" applyFont="1" applyFill="1" applyBorder="1" applyAlignment="1">
      <alignment horizontal="left" vertical="center" wrapText="1"/>
    </xf>
    <xf numFmtId="0" fontId="60" fillId="13" borderId="13" xfId="0" applyFont="1" applyFill="1" applyBorder="1" applyAlignment="1">
      <alignment horizontal="left" vertical="center" wrapText="1"/>
    </xf>
    <xf numFmtId="0" fontId="60" fillId="13" borderId="16" xfId="0" applyFont="1" applyFill="1" applyBorder="1" applyAlignment="1">
      <alignment horizontal="left" vertical="center" wrapText="1"/>
    </xf>
    <xf numFmtId="0" fontId="13" fillId="0" borderId="41" xfId="0" applyFont="1" applyBorder="1" applyAlignment="1">
      <alignment vertical="top"/>
    </xf>
    <xf numFmtId="0" fontId="55" fillId="11" borderId="18" xfId="0" applyFont="1" applyFill="1" applyBorder="1" applyAlignment="1">
      <alignment vertical="top"/>
    </xf>
    <xf numFmtId="0" fontId="55" fillId="11" borderId="19" xfId="0" applyFont="1" applyFill="1" applyBorder="1" applyAlignment="1">
      <alignment vertical="top"/>
    </xf>
    <xf numFmtId="0" fontId="55" fillId="11" borderId="52" xfId="0" applyFont="1" applyFill="1" applyBorder="1" applyAlignment="1">
      <alignment vertical="top"/>
    </xf>
    <xf numFmtId="0" fontId="45" fillId="2" borderId="46" xfId="0" applyFont="1" applyFill="1" applyBorder="1" applyAlignment="1">
      <alignment vertical="center" wrapText="1"/>
    </xf>
    <xf numFmtId="0" fontId="6" fillId="0" borderId="10" xfId="0" applyFont="1" applyBorder="1" applyAlignment="1">
      <alignment horizontal="center" vertical="top" wrapText="1"/>
    </xf>
    <xf numFmtId="0" fontId="6" fillId="0" borderId="0" xfId="0" applyFont="1" applyAlignment="1">
      <alignment horizontal="center" vertical="top" wrapText="1"/>
    </xf>
    <xf numFmtId="0" fontId="6" fillId="0" borderId="25" xfId="0" applyFont="1" applyBorder="1" applyAlignment="1">
      <alignment horizontal="center" vertical="top" wrapText="1"/>
    </xf>
    <xf numFmtId="0" fontId="29" fillId="0" borderId="35" xfId="0" applyFont="1" applyBorder="1"/>
    <xf numFmtId="0" fontId="61" fillId="0" borderId="0" xfId="0" applyFont="1" applyAlignment="1">
      <alignment vertical="center"/>
    </xf>
    <xf numFmtId="0" fontId="46" fillId="3" borderId="2" xfId="0" applyFont="1" applyFill="1" applyBorder="1" applyAlignment="1">
      <alignment horizontal="left" vertical="center" wrapText="1"/>
    </xf>
    <xf numFmtId="0" fontId="23" fillId="0" borderId="2" xfId="0" applyFont="1" applyBorder="1" applyAlignment="1" applyProtection="1">
      <alignment horizontal="left" vertical="center" wrapText="1"/>
      <protection locked="0"/>
    </xf>
    <xf numFmtId="0" fontId="27" fillId="0" borderId="0" xfId="0" applyFont="1" applyAlignment="1">
      <alignment wrapText="1"/>
    </xf>
    <xf numFmtId="0" fontId="49" fillId="0" borderId="10" xfId="4" applyFont="1" applyBorder="1" applyAlignment="1">
      <alignment horizontal="left" wrapText="1"/>
    </xf>
    <xf numFmtId="0" fontId="49" fillId="0" borderId="0" xfId="4" applyFont="1" applyBorder="1" applyAlignment="1">
      <alignment horizontal="left" wrapText="1"/>
    </xf>
    <xf numFmtId="0" fontId="45" fillId="2" borderId="18" xfId="0" applyFont="1" applyFill="1" applyBorder="1" applyAlignment="1">
      <alignment vertical="center"/>
    </xf>
    <xf numFmtId="0" fontId="34" fillId="0" borderId="0" xfId="0" applyFont="1"/>
    <xf numFmtId="0" fontId="44" fillId="3" borderId="16" xfId="0" applyFont="1" applyFill="1" applyBorder="1" applyAlignment="1">
      <alignment horizontal="left" vertical="center" wrapText="1"/>
    </xf>
    <xf numFmtId="0" fontId="44" fillId="10" borderId="10" xfId="0" applyFont="1" applyFill="1" applyBorder="1" applyAlignment="1">
      <alignment horizontal="left" vertical="center" wrapText="1"/>
    </xf>
    <xf numFmtId="0" fontId="23" fillId="10" borderId="0" xfId="0" applyFont="1" applyFill="1" applyAlignment="1" applyProtection="1">
      <alignment horizontal="left" vertical="center" wrapText="1"/>
      <protection locked="0"/>
    </xf>
    <xf numFmtId="0" fontId="34" fillId="10" borderId="0" xfId="0" applyFont="1" applyFill="1"/>
    <xf numFmtId="0" fontId="45" fillId="2" borderId="19" xfId="0" applyFont="1" applyFill="1" applyBorder="1" applyAlignment="1">
      <alignment horizontal="left" vertical="center" wrapText="1"/>
    </xf>
    <xf numFmtId="0" fontId="23" fillId="0" borderId="2" xfId="0" applyFont="1" applyBorder="1" applyAlignment="1" applyProtection="1">
      <alignment horizontal="left" vertical="center"/>
      <protection locked="0"/>
    </xf>
    <xf numFmtId="0" fontId="34" fillId="0" borderId="10" xfId="0" applyFont="1" applyBorder="1"/>
    <xf numFmtId="0" fontId="45" fillId="2" borderId="17" xfId="0" applyFont="1" applyFill="1" applyBorder="1" applyAlignment="1">
      <alignment horizontal="left" vertical="center" wrapText="1"/>
    </xf>
    <xf numFmtId="0" fontId="23" fillId="0" borderId="1" xfId="0" applyFont="1" applyBorder="1" applyAlignment="1" applyProtection="1">
      <alignment horizontal="left" vertical="center"/>
      <protection locked="0"/>
    </xf>
    <xf numFmtId="0" fontId="23" fillId="0" borderId="30" xfId="0" applyFont="1" applyBorder="1" applyAlignment="1" applyProtection="1">
      <alignment horizontal="left" vertical="center"/>
      <protection locked="0"/>
    </xf>
    <xf numFmtId="0" fontId="23" fillId="0" borderId="31" xfId="0" applyFont="1" applyBorder="1" applyAlignment="1" applyProtection="1">
      <alignment horizontal="left" vertical="center"/>
      <protection locked="0"/>
    </xf>
    <xf numFmtId="0" fontId="35" fillId="0" borderId="10" xfId="0" applyFont="1" applyBorder="1" applyAlignment="1">
      <alignment vertical="center"/>
    </xf>
    <xf numFmtId="168" fontId="8" fillId="0" borderId="2" xfId="0" applyNumberFormat="1" applyFont="1" applyBorder="1" applyAlignment="1" applyProtection="1">
      <alignment horizontal="right" vertical="center"/>
      <protection locked="0"/>
    </xf>
    <xf numFmtId="0" fontId="0" fillId="12" borderId="0" xfId="0" applyFill="1" applyAlignment="1">
      <alignment horizontal="left" vertical="top" wrapText="1"/>
    </xf>
    <xf numFmtId="168" fontId="45" fillId="2" borderId="2" xfId="0" applyNumberFormat="1" applyFont="1" applyFill="1" applyBorder="1" applyAlignment="1" applyProtection="1">
      <alignment vertical="center"/>
      <protection hidden="1"/>
    </xf>
    <xf numFmtId="9" fontId="70" fillId="9" borderId="2" xfId="5" applyFont="1" applyFill="1" applyBorder="1" applyAlignment="1" applyProtection="1">
      <alignment vertical="center" wrapText="1"/>
      <protection hidden="1"/>
    </xf>
    <xf numFmtId="0" fontId="0" fillId="14" borderId="2" xfId="0" applyFill="1" applyBorder="1" applyAlignment="1" applyProtection="1">
      <alignment horizontal="center" vertical="center" wrapText="1"/>
      <protection hidden="1"/>
    </xf>
    <xf numFmtId="0" fontId="24" fillId="0" borderId="2" xfId="0" applyFont="1" applyBorder="1" applyAlignment="1" applyProtection="1">
      <alignment wrapText="1"/>
      <protection hidden="1"/>
    </xf>
    <xf numFmtId="168" fontId="45" fillId="2" borderId="2" xfId="0" applyNumberFormat="1" applyFont="1" applyFill="1" applyBorder="1" applyAlignment="1" applyProtection="1">
      <alignment horizontal="right" vertical="center"/>
      <protection hidden="1"/>
    </xf>
    <xf numFmtId="166" fontId="45" fillId="2" borderId="2" xfId="5" applyNumberFormat="1" applyFont="1" applyFill="1" applyBorder="1" applyAlignment="1" applyProtection="1">
      <alignment vertical="center"/>
      <protection hidden="1"/>
    </xf>
    <xf numFmtId="0" fontId="44" fillId="10" borderId="30" xfId="0" applyFont="1" applyFill="1" applyBorder="1" applyAlignment="1" applyProtection="1">
      <alignment vertical="top" wrapText="1"/>
      <protection locked="0"/>
    </xf>
    <xf numFmtId="0" fontId="44" fillId="10" borderId="36" xfId="0" applyFont="1" applyFill="1" applyBorder="1" applyAlignment="1" applyProtection="1">
      <alignment vertical="top" wrapText="1"/>
      <protection locked="0"/>
    </xf>
    <xf numFmtId="0" fontId="44" fillId="10" borderId="29" xfId="0" applyFont="1" applyFill="1" applyBorder="1" applyAlignment="1" applyProtection="1">
      <alignment vertical="top" wrapText="1"/>
      <protection locked="0"/>
    </xf>
    <xf numFmtId="0" fontId="44" fillId="10" borderId="31" xfId="0" applyFont="1" applyFill="1" applyBorder="1" applyAlignment="1" applyProtection="1">
      <alignment vertical="top" wrapText="1"/>
      <protection locked="0"/>
    </xf>
    <xf numFmtId="17" fontId="26" fillId="0" borderId="36" xfId="0" applyNumberFormat="1" applyFont="1" applyBorder="1" applyAlignment="1" applyProtection="1">
      <alignment horizontal="left" vertical="center" wrapText="1"/>
      <protection locked="0"/>
    </xf>
    <xf numFmtId="0" fontId="85" fillId="0" borderId="12" xfId="0" applyFont="1" applyBorder="1" applyAlignment="1" applyProtection="1">
      <alignment horizontal="left" vertical="center" wrapText="1" indent="1"/>
      <protection locked="0"/>
    </xf>
    <xf numFmtId="0" fontId="23" fillId="0" borderId="30" xfId="0" applyFont="1" applyBorder="1" applyAlignment="1" applyProtection="1">
      <alignment vertical="center" wrapText="1"/>
      <protection locked="0"/>
    </xf>
    <xf numFmtId="0" fontId="23" fillId="0" borderId="31" xfId="0" applyFont="1" applyBorder="1" applyAlignment="1" applyProtection="1">
      <alignment vertical="center" wrapText="1"/>
      <protection locked="0"/>
    </xf>
    <xf numFmtId="0" fontId="27" fillId="0" borderId="2" xfId="0" applyFont="1" applyBorder="1" applyAlignment="1" applyProtection="1">
      <alignment vertical="center" wrapText="1"/>
      <protection locked="0"/>
    </xf>
    <xf numFmtId="0" fontId="27" fillId="0" borderId="30" xfId="0" applyFont="1" applyBorder="1" applyAlignment="1" applyProtection="1">
      <alignment vertical="center" wrapText="1"/>
      <protection locked="0"/>
    </xf>
    <xf numFmtId="0" fontId="27" fillId="0" borderId="15" xfId="0" applyFont="1" applyBorder="1" applyAlignment="1" applyProtection="1">
      <alignment vertical="center" wrapText="1"/>
      <protection locked="0"/>
    </xf>
    <xf numFmtId="0" fontId="27" fillId="0" borderId="31" xfId="0" applyFont="1" applyBorder="1" applyAlignment="1" applyProtection="1">
      <alignment vertical="center" wrapText="1"/>
      <protection locked="0"/>
    </xf>
    <xf numFmtId="0" fontId="23" fillId="0" borderId="1" xfId="0" applyFont="1" applyBorder="1" applyAlignment="1" applyProtection="1">
      <alignment vertical="center"/>
      <protection locked="0"/>
    </xf>
    <xf numFmtId="0" fontId="0" fillId="0" borderId="30" xfId="0" applyBorder="1" applyProtection="1">
      <protection locked="0"/>
    </xf>
    <xf numFmtId="0" fontId="23" fillId="0" borderId="1" xfId="0" applyFont="1" applyBorder="1" applyProtection="1">
      <protection locked="0"/>
    </xf>
    <xf numFmtId="0" fontId="23" fillId="0" borderId="47" xfId="0" applyFont="1" applyBorder="1" applyProtection="1">
      <protection locked="0"/>
    </xf>
    <xf numFmtId="0" fontId="71" fillId="0" borderId="33" xfId="0" applyFont="1" applyBorder="1" applyAlignment="1" applyProtection="1">
      <alignment vertical="top"/>
      <protection locked="0"/>
    </xf>
    <xf numFmtId="0" fontId="0" fillId="0" borderId="31" xfId="0" applyBorder="1" applyProtection="1">
      <protection locked="0"/>
    </xf>
    <xf numFmtId="0" fontId="27" fillId="0" borderId="1" xfId="0" applyFont="1" applyBorder="1" applyProtection="1">
      <protection locked="0"/>
    </xf>
    <xf numFmtId="0" fontId="0" fillId="0" borderId="26" xfId="0" applyBorder="1" applyProtection="1">
      <protection locked="0"/>
    </xf>
    <xf numFmtId="0" fontId="23" fillId="0" borderId="2" xfId="0" applyFont="1" applyBorder="1" applyAlignment="1" applyProtection="1">
      <alignment horizontal="left" vertical="top"/>
      <protection locked="0"/>
    </xf>
    <xf numFmtId="0" fontId="23" fillId="0" borderId="15" xfId="0" applyFont="1" applyBorder="1" applyAlignment="1" applyProtection="1">
      <alignment horizontal="left" vertical="top" wrapText="1"/>
      <protection locked="0"/>
    </xf>
    <xf numFmtId="0" fontId="0" fillId="0" borderId="48" xfId="0" applyBorder="1" applyProtection="1">
      <protection locked="0"/>
    </xf>
    <xf numFmtId="0" fontId="23" fillId="0" borderId="2" xfId="0" applyFont="1" applyBorder="1" applyAlignment="1" applyProtection="1">
      <alignment horizontal="right"/>
      <protection locked="0"/>
    </xf>
    <xf numFmtId="0" fontId="71" fillId="0" borderId="2" xfId="0" applyFont="1" applyBorder="1" applyAlignment="1" applyProtection="1">
      <alignment horizontal="left" vertical="top" wrapText="1"/>
      <protection locked="0"/>
    </xf>
    <xf numFmtId="0" fontId="71" fillId="0" borderId="2" xfId="0" applyFont="1" applyBorder="1" applyAlignment="1" applyProtection="1">
      <alignment horizontal="right" wrapText="1"/>
      <protection locked="0"/>
    </xf>
    <xf numFmtId="0" fontId="71" fillId="0" borderId="15" xfId="0" applyFont="1" applyBorder="1" applyAlignment="1" applyProtection="1">
      <alignment horizontal="right" wrapText="1"/>
      <protection locked="0"/>
    </xf>
    <xf numFmtId="0" fontId="71" fillId="0" borderId="15" xfId="0" applyFont="1" applyBorder="1" applyAlignment="1" applyProtection="1">
      <alignment horizontal="left" vertical="top" wrapText="1"/>
      <protection locked="0"/>
    </xf>
    <xf numFmtId="0" fontId="23" fillId="0" borderId="2" xfId="0" applyFont="1" applyBorder="1" applyProtection="1">
      <protection locked="0"/>
    </xf>
    <xf numFmtId="0" fontId="23" fillId="0" borderId="15" xfId="0" applyFont="1" applyBorder="1" applyProtection="1">
      <protection locked="0"/>
    </xf>
    <xf numFmtId="0" fontId="74" fillId="0" borderId="26" xfId="0" applyFont="1" applyBorder="1" applyAlignment="1" applyProtection="1">
      <alignment horizontal="center" vertical="center"/>
      <protection locked="0"/>
    </xf>
    <xf numFmtId="0" fontId="23" fillId="3" borderId="2" xfId="0" applyFont="1" applyFill="1" applyBorder="1" applyAlignment="1" applyProtection="1">
      <alignment horizontal="left" vertical="top" wrapText="1"/>
      <protection hidden="1"/>
    </xf>
    <xf numFmtId="0" fontId="23" fillId="3" borderId="43" xfId="0" applyFont="1" applyFill="1" applyBorder="1" applyAlignment="1" applyProtection="1">
      <alignment horizontal="left" vertical="top" wrapText="1"/>
      <protection hidden="1"/>
    </xf>
    <xf numFmtId="0" fontId="45" fillId="2" borderId="27" xfId="0" applyFont="1" applyFill="1" applyBorder="1" applyAlignment="1">
      <alignment vertical="center"/>
    </xf>
    <xf numFmtId="0" fontId="26" fillId="3" borderId="2" xfId="0" applyFont="1" applyFill="1" applyBorder="1" applyAlignment="1">
      <alignment vertical="top" wrapText="1"/>
    </xf>
    <xf numFmtId="0" fontId="8" fillId="3" borderId="3" xfId="0" applyFont="1" applyFill="1" applyBorder="1" applyAlignment="1">
      <alignment vertical="top" wrapText="1"/>
    </xf>
    <xf numFmtId="0" fontId="41" fillId="3" borderId="43" xfId="0" applyFont="1" applyFill="1" applyBorder="1" applyAlignment="1">
      <alignment vertical="top" wrapText="1"/>
    </xf>
    <xf numFmtId="0" fontId="35" fillId="0" borderId="0" xfId="0" applyFont="1"/>
    <xf numFmtId="0" fontId="13" fillId="0" borderId="0" xfId="0" applyFont="1" applyAlignment="1">
      <alignment vertical="center"/>
    </xf>
    <xf numFmtId="0" fontId="16" fillId="3" borderId="16" xfId="0" applyFont="1" applyFill="1" applyBorder="1" applyAlignment="1">
      <alignment horizontal="left" vertical="top" wrapText="1"/>
    </xf>
    <xf numFmtId="0" fontId="15" fillId="0" borderId="30" xfId="4" applyBorder="1" applyAlignment="1" applyProtection="1">
      <alignment wrapText="1"/>
      <protection locked="0"/>
    </xf>
    <xf numFmtId="0" fontId="32" fillId="0" borderId="2" xfId="0" applyFont="1" applyBorder="1" applyAlignment="1" applyProtection="1">
      <alignment horizontal="left" vertical="top"/>
      <protection locked="0"/>
    </xf>
    <xf numFmtId="0" fontId="32" fillId="0" borderId="2" xfId="0" applyFont="1" applyBorder="1" applyAlignment="1" applyProtection="1">
      <alignment horizontal="left" vertical="top" wrapText="1"/>
      <protection locked="0"/>
    </xf>
    <xf numFmtId="0" fontId="31" fillId="0" borderId="30" xfId="0" applyFont="1" applyBorder="1" applyProtection="1">
      <protection locked="0"/>
    </xf>
    <xf numFmtId="0" fontId="31" fillId="0" borderId="31" xfId="0" applyFont="1" applyBorder="1" applyProtection="1">
      <protection locked="0"/>
    </xf>
    <xf numFmtId="0" fontId="23" fillId="0" borderId="2" xfId="0" applyFont="1" applyBorder="1" applyAlignment="1" applyProtection="1">
      <alignment vertical="top" wrapText="1"/>
      <protection locked="0"/>
    </xf>
    <xf numFmtId="0" fontId="23" fillId="0" borderId="1" xfId="0" applyFont="1" applyBorder="1" applyAlignment="1" applyProtection="1">
      <alignment vertical="top" wrapText="1"/>
      <protection locked="0"/>
    </xf>
    <xf numFmtId="0" fontId="32" fillId="0" borderId="30" xfId="0" applyFont="1" applyBorder="1" applyProtection="1">
      <protection locked="0"/>
    </xf>
    <xf numFmtId="0" fontId="23" fillId="0" borderId="15" xfId="0" applyFont="1" applyBorder="1" applyAlignment="1" applyProtection="1">
      <alignment vertical="top" wrapText="1"/>
      <protection locked="0"/>
    </xf>
    <xf numFmtId="0" fontId="23" fillId="0" borderId="33" xfId="0" applyFont="1" applyBorder="1" applyAlignment="1" applyProtection="1">
      <alignment vertical="top" wrapText="1"/>
      <protection locked="0"/>
    </xf>
    <xf numFmtId="0" fontId="32" fillId="0" borderId="31" xfId="0" applyFont="1" applyBorder="1" applyProtection="1">
      <protection locked="0"/>
    </xf>
    <xf numFmtId="0" fontId="53" fillId="0" borderId="24" xfId="0" applyFont="1" applyBorder="1" applyAlignment="1">
      <alignment horizontal="left" vertical="center"/>
    </xf>
    <xf numFmtId="0" fontId="11" fillId="0" borderId="0" xfId="0" applyFont="1" applyAlignment="1">
      <alignment horizontal="left" vertical="center"/>
    </xf>
    <xf numFmtId="0" fontId="27" fillId="0" borderId="0" xfId="0" applyFont="1" applyAlignment="1">
      <alignment horizontal="left" vertical="center" wrapText="1"/>
    </xf>
    <xf numFmtId="0" fontId="27" fillId="0" borderId="10" xfId="0" applyFont="1" applyBorder="1" applyAlignment="1">
      <alignment horizontal="left" vertical="center"/>
    </xf>
    <xf numFmtId="0" fontId="27" fillId="0" borderId="0" xfId="0" applyFont="1" applyAlignment="1">
      <alignment horizontal="left" vertical="center"/>
    </xf>
    <xf numFmtId="0" fontId="23" fillId="0" borderId="10" xfId="0" applyFont="1" applyBorder="1" applyAlignment="1">
      <alignment horizontal="left" vertical="center" wrapText="1"/>
    </xf>
    <xf numFmtId="0" fontId="23" fillId="0" borderId="0" xfId="0" applyFont="1" applyAlignment="1">
      <alignment horizontal="left" vertical="center" wrapText="1"/>
    </xf>
    <xf numFmtId="0" fontId="50" fillId="0" borderId="10" xfId="0" applyFont="1" applyBorder="1" applyAlignment="1">
      <alignment horizontal="left" vertical="center" wrapText="1"/>
    </xf>
    <xf numFmtId="0" fontId="30" fillId="0" borderId="0" xfId="0" applyFont="1" applyAlignment="1">
      <alignment horizontal="left" vertical="center" wrapText="1"/>
    </xf>
    <xf numFmtId="0" fontId="50" fillId="10" borderId="10" xfId="0" applyFont="1" applyFill="1" applyBorder="1" applyAlignment="1">
      <alignment vertical="center"/>
    </xf>
    <xf numFmtId="0" fontId="50" fillId="10" borderId="0" xfId="0" applyFont="1" applyFill="1" applyAlignment="1">
      <alignment vertical="center"/>
    </xf>
    <xf numFmtId="0" fontId="23" fillId="0" borderId="10" xfId="0" applyFont="1" applyBorder="1" applyAlignment="1">
      <alignment horizontal="left" wrapText="1"/>
    </xf>
    <xf numFmtId="0" fontId="23" fillId="0" borderId="0" xfId="0" applyFont="1" applyAlignment="1">
      <alignment horizontal="left" wrapText="1"/>
    </xf>
    <xf numFmtId="0" fontId="15" fillId="0" borderId="10" xfId="4" applyBorder="1" applyAlignment="1">
      <alignment horizontal="left" wrapText="1"/>
    </xf>
    <xf numFmtId="0" fontId="15" fillId="0" borderId="0" xfId="4" applyBorder="1" applyAlignment="1">
      <alignment horizontal="left" wrapText="1"/>
    </xf>
    <xf numFmtId="0" fontId="49" fillId="0" borderId="17" xfId="4" applyFont="1" applyBorder="1" applyAlignment="1" applyProtection="1">
      <alignment horizontal="center" vertical="center"/>
      <protection hidden="1"/>
    </xf>
    <xf numFmtId="0" fontId="50" fillId="0" borderId="10" xfId="0" applyFont="1" applyBorder="1" applyAlignment="1">
      <alignment vertical="center"/>
    </xf>
    <xf numFmtId="0" fontId="50" fillId="0" borderId="0" xfId="0" applyFont="1" applyAlignment="1">
      <alignment vertical="center"/>
    </xf>
    <xf numFmtId="0" fontId="49" fillId="0" borderId="28" xfId="4" applyFont="1" applyBorder="1" applyAlignment="1" applyProtection="1">
      <alignment horizontal="left" vertical="center" wrapText="1"/>
      <protection hidden="1"/>
    </xf>
    <xf numFmtId="0" fontId="49" fillId="0" borderId="37" xfId="4" applyFont="1" applyBorder="1" applyAlignment="1" applyProtection="1">
      <alignment horizontal="left" vertical="center" wrapText="1"/>
      <protection hidden="1"/>
    </xf>
    <xf numFmtId="0" fontId="45" fillId="2" borderId="52" xfId="0" applyFont="1" applyFill="1" applyBorder="1" applyAlignment="1">
      <alignment horizontal="center" vertical="center"/>
    </xf>
    <xf numFmtId="0" fontId="45" fillId="2" borderId="45" xfId="0" applyFont="1" applyFill="1" applyBorder="1" applyAlignment="1">
      <alignment horizontal="center" vertical="center"/>
    </xf>
    <xf numFmtId="0" fontId="45" fillId="2" borderId="46" xfId="0" applyFont="1" applyFill="1" applyBorder="1" applyAlignment="1">
      <alignment horizontal="center" vertical="center"/>
    </xf>
    <xf numFmtId="0" fontId="45" fillId="2" borderId="15" xfId="0" applyFont="1" applyFill="1" applyBorder="1" applyAlignment="1">
      <alignment horizontal="right" vertical="center"/>
    </xf>
    <xf numFmtId="0" fontId="27" fillId="14" borderId="15" xfId="0" applyFont="1" applyFill="1" applyBorder="1" applyAlignment="1" applyProtection="1">
      <alignment horizontal="center" vertical="center" wrapText="1"/>
      <protection hidden="1"/>
    </xf>
    <xf numFmtId="0" fontId="27" fillId="14" borderId="31" xfId="0" applyFont="1" applyFill="1" applyBorder="1" applyAlignment="1" applyProtection="1">
      <alignment horizontal="center" vertical="center" wrapText="1"/>
      <protection hidden="1"/>
    </xf>
    <xf numFmtId="0" fontId="45" fillId="2" borderId="2" xfId="0" applyFont="1" applyFill="1" applyBorder="1" applyAlignment="1">
      <alignment horizontal="left" vertical="center" wrapText="1"/>
    </xf>
    <xf numFmtId="164" fontId="26" fillId="0" borderId="2" xfId="1" applyNumberFormat="1" applyFont="1" applyFill="1" applyBorder="1" applyAlignment="1" applyProtection="1">
      <alignment horizontal="center" vertical="center" wrapText="1"/>
      <protection locked="0"/>
    </xf>
    <xf numFmtId="0" fontId="45" fillId="2" borderId="2" xfId="0" applyFont="1" applyFill="1" applyBorder="1" applyAlignment="1">
      <alignment horizontal="center" vertical="center"/>
    </xf>
    <xf numFmtId="0" fontId="45" fillId="2" borderId="2" xfId="0" applyFont="1" applyFill="1" applyBorder="1" applyAlignment="1">
      <alignment horizontal="right" vertical="center"/>
    </xf>
    <xf numFmtId="0" fontId="8" fillId="9" borderId="2" xfId="0" applyFont="1" applyFill="1" applyBorder="1" applyAlignment="1" applyProtection="1">
      <alignment horizontal="center" vertical="center" wrapText="1"/>
      <protection hidden="1"/>
    </xf>
    <xf numFmtId="0" fontId="8" fillId="9" borderId="30" xfId="0" applyFont="1" applyFill="1" applyBorder="1" applyAlignment="1" applyProtection="1">
      <alignment horizontal="center" vertical="center" wrapText="1"/>
      <protection hidden="1"/>
    </xf>
    <xf numFmtId="0" fontId="15" fillId="0" borderId="0" xfId="4" applyAlignment="1" applyProtection="1">
      <alignment horizontal="left" vertical="top" wrapText="1"/>
    </xf>
    <xf numFmtId="0" fontId="35" fillId="0" borderId="0" xfId="0" applyFont="1" applyAlignment="1">
      <alignment horizontal="left" vertical="center"/>
    </xf>
    <xf numFmtId="0" fontId="44" fillId="3" borderId="1" xfId="0" applyFont="1" applyFill="1" applyBorder="1" applyAlignment="1">
      <alignment vertical="top" wrapText="1"/>
    </xf>
    <xf numFmtId="0" fontId="44" fillId="3" borderId="42" xfId="0" applyFont="1" applyFill="1" applyBorder="1" applyAlignment="1">
      <alignment vertical="top" wrapText="1"/>
    </xf>
    <xf numFmtId="0" fontId="23" fillId="0" borderId="0" xfId="0" applyFont="1" applyAlignment="1">
      <alignment horizontal="left" vertical="center"/>
    </xf>
    <xf numFmtId="0" fontId="44" fillId="3" borderId="41" xfId="0" applyFont="1" applyFill="1" applyBorder="1" applyAlignment="1">
      <alignment vertical="top" wrapText="1"/>
    </xf>
    <xf numFmtId="0" fontId="24" fillId="15" borderId="9" xfId="0" applyFont="1" applyFill="1" applyBorder="1" applyAlignment="1" applyProtection="1">
      <alignment horizontal="left" vertical="top" wrapText="1"/>
      <protection hidden="1"/>
    </xf>
    <xf numFmtId="0" fontId="24" fillId="15" borderId="51" xfId="0" applyFont="1" applyFill="1" applyBorder="1" applyAlignment="1" applyProtection="1">
      <alignment horizontal="left" vertical="top" wrapText="1"/>
      <protection hidden="1"/>
    </xf>
    <xf numFmtId="164" fontId="26" fillId="3" borderId="9" xfId="1" applyNumberFormat="1" applyFont="1" applyFill="1" applyBorder="1" applyAlignment="1" applyProtection="1">
      <alignment horizontal="left" vertical="top" wrapText="1"/>
    </xf>
    <xf numFmtId="164" fontId="26" fillId="3" borderId="0" xfId="1" applyNumberFormat="1" applyFont="1" applyFill="1" applyBorder="1" applyAlignment="1" applyProtection="1">
      <alignment horizontal="left" vertical="top" wrapText="1"/>
    </xf>
    <xf numFmtId="0" fontId="45" fillId="2" borderId="18" xfId="0" applyFont="1" applyFill="1" applyBorder="1" applyAlignment="1">
      <alignment horizontal="left" vertical="center" wrapText="1"/>
    </xf>
    <xf numFmtId="0" fontId="45" fillId="2" borderId="13" xfId="0" applyFont="1" applyFill="1" applyBorder="1" applyAlignment="1">
      <alignment horizontal="left" vertical="center"/>
    </xf>
    <xf numFmtId="0" fontId="33" fillId="0" borderId="34" xfId="0" applyFont="1" applyBorder="1" applyAlignment="1">
      <alignment horizontal="left" vertical="center" wrapText="1"/>
    </xf>
    <xf numFmtId="0" fontId="33" fillId="0" borderId="39" xfId="0" applyFont="1" applyBorder="1" applyAlignment="1">
      <alignment horizontal="left" vertical="center" wrapText="1"/>
    </xf>
    <xf numFmtId="0" fontId="33" fillId="0" borderId="48" xfId="0" applyFont="1" applyBorder="1" applyAlignment="1">
      <alignment horizontal="left" vertical="center" wrapText="1"/>
    </xf>
    <xf numFmtId="164" fontId="26" fillId="12" borderId="9" xfId="1" applyNumberFormat="1" applyFont="1" applyFill="1" applyBorder="1" applyAlignment="1" applyProtection="1">
      <alignment horizontal="left" vertical="top" wrapText="1"/>
    </xf>
    <xf numFmtId="164" fontId="26" fillId="12" borderId="0" xfId="1" applyNumberFormat="1" applyFont="1" applyFill="1" applyBorder="1" applyAlignment="1" applyProtection="1">
      <alignment horizontal="left" vertical="top" wrapText="1"/>
    </xf>
    <xf numFmtId="0" fontId="46" fillId="3" borderId="1" xfId="0" applyFont="1" applyFill="1" applyBorder="1" applyAlignment="1">
      <alignment vertical="top" wrapText="1"/>
    </xf>
    <xf numFmtId="0" fontId="46" fillId="3" borderId="42" xfId="0" applyFont="1" applyFill="1" applyBorder="1" applyAlignment="1">
      <alignment vertical="top" wrapText="1"/>
    </xf>
    <xf numFmtId="0" fontId="46" fillId="3" borderId="1" xfId="0" applyFont="1" applyFill="1" applyBorder="1" applyAlignment="1">
      <alignment horizontal="left" vertical="top" wrapText="1"/>
    </xf>
    <xf numFmtId="0" fontId="46" fillId="3" borderId="42" xfId="0" applyFont="1" applyFill="1" applyBorder="1" applyAlignment="1">
      <alignment horizontal="left" vertical="top" wrapText="1"/>
    </xf>
    <xf numFmtId="0" fontId="0" fillId="0" borderId="2" xfId="0" applyBorder="1" applyAlignment="1" applyProtection="1">
      <alignment horizontal="left"/>
      <protection locked="0"/>
    </xf>
    <xf numFmtId="0" fontId="44" fillId="3" borderId="1" xfId="0" applyFont="1" applyFill="1" applyBorder="1" applyAlignment="1">
      <alignment horizontal="left" vertical="top" wrapText="1"/>
    </xf>
    <xf numFmtId="0" fontId="44" fillId="3" borderId="42" xfId="0" applyFont="1" applyFill="1" applyBorder="1" applyAlignment="1">
      <alignment horizontal="left" vertical="top" wrapText="1"/>
    </xf>
    <xf numFmtId="0" fontId="62" fillId="0" borderId="0" xfId="0" applyFont="1" applyAlignment="1">
      <alignment horizontal="left" vertical="center" wrapText="1"/>
    </xf>
    <xf numFmtId="0" fontId="24" fillId="0" borderId="12" xfId="0" applyFont="1" applyBorder="1" applyAlignment="1">
      <alignment horizontal="left" vertical="center" wrapText="1"/>
    </xf>
    <xf numFmtId="0" fontId="34" fillId="0" borderId="12" xfId="0" applyFont="1" applyBorder="1" applyAlignment="1">
      <alignment horizontal="left" vertical="center" wrapText="1"/>
    </xf>
    <xf numFmtId="0" fontId="30" fillId="0" borderId="0" xfId="0" applyFont="1" applyAlignment="1">
      <alignment horizontal="left" vertical="center"/>
    </xf>
    <xf numFmtId="0" fontId="26" fillId="0" borderId="2" xfId="0" applyFont="1" applyBorder="1" applyAlignment="1" applyProtection="1">
      <alignment horizontal="center" vertical="top" wrapText="1"/>
      <protection locked="0"/>
    </xf>
    <xf numFmtId="0" fontId="45" fillId="2" borderId="19" xfId="0" applyFont="1" applyFill="1" applyBorder="1" applyAlignment="1">
      <alignment horizontal="left" vertical="center"/>
    </xf>
    <xf numFmtId="0" fontId="45" fillId="2" borderId="27" xfId="0" applyFont="1" applyFill="1" applyBorder="1" applyAlignment="1">
      <alignment horizontal="left" vertical="center"/>
    </xf>
    <xf numFmtId="0" fontId="26" fillId="0" borderId="15" xfId="0" applyFont="1" applyBorder="1" applyAlignment="1" applyProtection="1">
      <alignment horizontal="center" vertical="top" wrapText="1"/>
      <protection locked="0"/>
    </xf>
    <xf numFmtId="0" fontId="50" fillId="0" borderId="0" xfId="0" applyFont="1" applyAlignment="1">
      <alignment horizontal="left"/>
    </xf>
    <xf numFmtId="0" fontId="44" fillId="3" borderId="2" xfId="0" applyFont="1" applyFill="1" applyBorder="1" applyAlignment="1">
      <alignment horizontal="left" vertical="center" wrapText="1"/>
    </xf>
    <xf numFmtId="0" fontId="44" fillId="3" borderId="15" xfId="0" applyFont="1" applyFill="1" applyBorder="1" applyAlignment="1">
      <alignment horizontal="left" vertical="center" wrapText="1"/>
    </xf>
    <xf numFmtId="0" fontId="44" fillId="0" borderId="0" xfId="0" applyFont="1" applyAlignment="1">
      <alignment horizontal="left" vertical="center" wrapText="1"/>
    </xf>
    <xf numFmtId="0" fontId="50" fillId="0" borderId="12" xfId="0" applyFont="1" applyBorder="1" applyAlignment="1">
      <alignment horizontal="left" vertical="center" wrapText="1"/>
    </xf>
    <xf numFmtId="0" fontId="27" fillId="0" borderId="0" xfId="0" applyFont="1" applyAlignment="1">
      <alignment horizontal="left" vertical="top" wrapText="1"/>
    </xf>
    <xf numFmtId="0" fontId="27" fillId="0" borderId="0" xfId="0" applyFont="1" applyAlignment="1">
      <alignment horizontal="left" vertical="top"/>
    </xf>
    <xf numFmtId="0" fontId="23" fillId="0" borderId="2" xfId="0" applyFont="1" applyBorder="1" applyAlignment="1" applyProtection="1">
      <alignment horizontal="center" vertical="top" wrapText="1"/>
      <protection locked="0"/>
    </xf>
    <xf numFmtId="0" fontId="23" fillId="0" borderId="15" xfId="0" applyFont="1" applyBorder="1" applyAlignment="1" applyProtection="1">
      <alignment horizontal="center" vertical="top" wrapText="1"/>
      <protection locked="0"/>
    </xf>
    <xf numFmtId="0" fontId="60" fillId="0" borderId="12" xfId="0" applyFont="1" applyBorder="1" applyAlignment="1">
      <alignment horizontal="left" vertical="center" wrapText="1"/>
    </xf>
    <xf numFmtId="0" fontId="14" fillId="0" borderId="0" xfId="0" applyFont="1" applyAlignment="1">
      <alignment horizontal="left" vertical="center"/>
    </xf>
    <xf numFmtId="0" fontId="23" fillId="0" borderId="1" xfId="0" applyFont="1" applyBorder="1" applyAlignment="1" applyProtection="1">
      <alignment vertical="top" wrapText="1"/>
      <protection locked="0"/>
    </xf>
    <xf numFmtId="0" fontId="23" fillId="0" borderId="41" xfId="0" applyFont="1" applyBorder="1" applyAlignment="1" applyProtection="1">
      <alignment vertical="top" wrapText="1"/>
      <protection locked="0"/>
    </xf>
    <xf numFmtId="0" fontId="23" fillId="0" borderId="1" xfId="0" applyFont="1" applyBorder="1" applyAlignment="1" applyProtection="1">
      <alignment horizontal="center" vertical="top" wrapText="1"/>
      <protection locked="0"/>
    </xf>
    <xf numFmtId="0" fontId="23" fillId="0" borderId="41" xfId="0"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6" fillId="0" borderId="41" xfId="0" applyFont="1" applyBorder="1" applyAlignment="1" applyProtection="1">
      <alignment horizontal="center" vertical="top" wrapText="1"/>
      <protection locked="0"/>
    </xf>
    <xf numFmtId="0" fontId="59" fillId="0" borderId="4" xfId="0" applyFont="1" applyBorder="1" applyAlignment="1">
      <alignment horizontal="left" vertical="top" wrapText="1"/>
    </xf>
    <xf numFmtId="0" fontId="59" fillId="0" borderId="21" xfId="0" applyFont="1" applyBorder="1" applyAlignment="1">
      <alignment horizontal="left" vertical="top" wrapText="1"/>
    </xf>
    <xf numFmtId="0" fontId="75" fillId="11" borderId="11" xfId="0" applyFont="1" applyFill="1" applyBorder="1" applyAlignment="1">
      <alignment vertical="top"/>
    </xf>
    <xf numFmtId="0" fontId="75" fillId="11" borderId="8" xfId="0" applyFont="1" applyFill="1" applyBorder="1" applyAlignment="1">
      <alignment vertical="top"/>
    </xf>
    <xf numFmtId="0" fontId="6" fillId="0" borderId="2" xfId="0" applyFont="1" applyBorder="1" applyAlignment="1" applyProtection="1">
      <alignment horizontal="center" vertical="top" wrapText="1"/>
      <protection locked="0"/>
    </xf>
    <xf numFmtId="0" fontId="75" fillId="11" borderId="52" xfId="0" applyFont="1" applyFill="1" applyBorder="1" applyAlignment="1">
      <alignment vertical="top"/>
    </xf>
    <xf numFmtId="0" fontId="75" fillId="11" borderId="53" xfId="0" applyFont="1" applyFill="1" applyBorder="1" applyAlignment="1">
      <alignment vertical="top"/>
    </xf>
    <xf numFmtId="0" fontId="23" fillId="0" borderId="1" xfId="0" applyFont="1" applyBorder="1" applyAlignment="1" applyProtection="1">
      <alignment horizontal="left" vertical="top" wrapText="1"/>
      <protection locked="0"/>
    </xf>
    <xf numFmtId="0" fontId="23" fillId="0" borderId="42" xfId="0" applyFont="1" applyBorder="1" applyAlignment="1" applyProtection="1">
      <alignment horizontal="left" vertical="top" wrapText="1"/>
      <protection locked="0"/>
    </xf>
    <xf numFmtId="0" fontId="23" fillId="0" borderId="33" xfId="0" applyFont="1" applyBorder="1" applyAlignment="1" applyProtection="1">
      <alignment horizontal="left" vertical="top" wrapText="1"/>
      <protection locked="0"/>
    </xf>
    <xf numFmtId="0" fontId="23" fillId="0" borderId="49" xfId="0" applyFont="1" applyBorder="1" applyAlignment="1" applyProtection="1">
      <alignment horizontal="left" vertical="top" wrapText="1"/>
      <protection locked="0"/>
    </xf>
    <xf numFmtId="0" fontId="32" fillId="0" borderId="2" xfId="0" applyFont="1" applyBorder="1" applyAlignment="1" applyProtection="1">
      <alignment horizontal="center" vertical="top"/>
      <protection locked="0"/>
    </xf>
    <xf numFmtId="0" fontId="32" fillId="0" borderId="30" xfId="0" applyFont="1" applyBorder="1" applyAlignment="1" applyProtection="1">
      <alignment horizontal="center" vertical="top"/>
      <protection locked="0"/>
    </xf>
    <xf numFmtId="0" fontId="24" fillId="13" borderId="22" xfId="0" applyFont="1" applyFill="1" applyBorder="1" applyAlignment="1">
      <alignment horizontal="left" vertical="top" wrapText="1"/>
    </xf>
    <xf numFmtId="0" fontId="24" fillId="13" borderId="16" xfId="0" applyFont="1" applyFill="1" applyBorder="1" applyAlignment="1">
      <alignment horizontal="left" vertical="top" wrapText="1"/>
    </xf>
    <xf numFmtId="0" fontId="23" fillId="0" borderId="9" xfId="0" applyFont="1" applyBorder="1" applyAlignment="1" applyProtection="1">
      <alignment horizontal="center" vertical="top" wrapText="1"/>
      <protection locked="0"/>
    </xf>
    <xf numFmtId="0" fontId="23" fillId="0" borderId="0" xfId="0" applyFont="1" applyAlignment="1" applyProtection="1">
      <alignment horizontal="center" vertical="top" wrapText="1"/>
      <protection locked="0"/>
    </xf>
    <xf numFmtId="0" fontId="23" fillId="0" borderId="25" xfId="0" applyFont="1" applyBorder="1" applyAlignment="1" applyProtection="1">
      <alignment horizontal="center" vertical="top" wrapText="1"/>
      <protection locked="0"/>
    </xf>
    <xf numFmtId="0" fontId="23" fillId="0" borderId="50" xfId="0" applyFont="1" applyBorder="1" applyAlignment="1" applyProtection="1">
      <alignment horizontal="center" vertical="top" wrapText="1"/>
      <protection locked="0"/>
    </xf>
    <xf numFmtId="0" fontId="23" fillId="0" borderId="12" xfId="0" applyFont="1" applyBorder="1" applyAlignment="1" applyProtection="1">
      <alignment horizontal="center" vertical="top" wrapText="1"/>
      <protection locked="0"/>
    </xf>
    <xf numFmtId="0" fontId="23" fillId="0" borderId="32" xfId="0" applyFont="1" applyBorder="1" applyAlignment="1" applyProtection="1">
      <alignment horizontal="center" vertical="top" wrapText="1"/>
      <protection locked="0"/>
    </xf>
    <xf numFmtId="0" fontId="31" fillId="0" borderId="0" xfId="0" applyFont="1"/>
    <xf numFmtId="0" fontId="23" fillId="13" borderId="13" xfId="0" applyFont="1" applyFill="1" applyBorder="1" applyAlignment="1">
      <alignment horizontal="left" vertical="top" wrapText="1"/>
    </xf>
    <xf numFmtId="0" fontId="23" fillId="0" borderId="2" xfId="0" applyFont="1" applyBorder="1" applyAlignment="1" applyProtection="1">
      <alignment vertical="top" wrapText="1"/>
      <protection locked="0"/>
    </xf>
    <xf numFmtId="0" fontId="23" fillId="0" borderId="2" xfId="0" applyFont="1" applyBorder="1" applyProtection="1">
      <protection locked="0"/>
    </xf>
    <xf numFmtId="0" fontId="31" fillId="0" borderId="30" xfId="0" applyFont="1" applyBorder="1" applyProtection="1">
      <protection locked="0"/>
    </xf>
    <xf numFmtId="0" fontId="49" fillId="0" borderId="0" xfId="4" applyFont="1" applyBorder="1" applyAlignment="1">
      <alignment horizontal="left" vertical="top" wrapText="1"/>
    </xf>
    <xf numFmtId="0" fontId="23" fillId="0" borderId="0" xfId="0" applyFont="1" applyAlignment="1">
      <alignment horizontal="left" vertical="top" wrapText="1"/>
    </xf>
    <xf numFmtId="0" fontId="75" fillId="11" borderId="2" xfId="0" applyFont="1" applyFill="1" applyBorder="1" applyAlignment="1">
      <alignment vertical="top"/>
    </xf>
    <xf numFmtId="0" fontId="12" fillId="0" borderId="0" xfId="0" applyFont="1" applyAlignment="1">
      <alignment horizontal="left" vertical="top" wrapText="1"/>
    </xf>
    <xf numFmtId="0" fontId="24" fillId="0" borderId="0" xfId="0" applyFont="1" applyAlignment="1">
      <alignment horizontal="left" wrapText="1"/>
    </xf>
    <xf numFmtId="0" fontId="6" fillId="0" borderId="0" xfId="0" applyFont="1" applyAlignment="1">
      <alignment vertical="top"/>
    </xf>
    <xf numFmtId="0" fontId="6" fillId="0" borderId="2"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12" fillId="0" borderId="0" xfId="0" applyFont="1" applyAlignment="1">
      <alignment horizontal="left" vertical="center"/>
    </xf>
    <xf numFmtId="0" fontId="33" fillId="0" borderId="13" xfId="0" applyFont="1" applyBorder="1" applyAlignment="1">
      <alignment horizontal="left" vertical="top" wrapText="1"/>
    </xf>
    <xf numFmtId="0" fontId="33" fillId="0" borderId="2" xfId="0" applyFont="1" applyBorder="1" applyAlignment="1">
      <alignment horizontal="left" vertical="top" wrapText="1"/>
    </xf>
    <xf numFmtId="0" fontId="33" fillId="0" borderId="30" xfId="0" applyFont="1" applyBorder="1" applyAlignment="1">
      <alignment horizontal="left" vertical="top" wrapText="1"/>
    </xf>
    <xf numFmtId="0" fontId="32" fillId="0" borderId="13" xfId="0" applyFont="1" applyBorder="1" applyAlignment="1" applyProtection="1">
      <alignment horizontal="left" vertical="top" wrapText="1"/>
      <protection locked="0"/>
    </xf>
    <xf numFmtId="0" fontId="32" fillId="0" borderId="2" xfId="0" applyFont="1" applyBorder="1" applyAlignment="1" applyProtection="1">
      <alignment horizontal="left" vertical="top" wrapText="1"/>
      <protection locked="0"/>
    </xf>
    <xf numFmtId="0" fontId="32" fillId="0" borderId="30" xfId="0" applyFont="1" applyBorder="1" applyAlignment="1" applyProtection="1">
      <alignment horizontal="left" vertical="top" wrapText="1"/>
      <protection locked="0"/>
    </xf>
    <xf numFmtId="0" fontId="32" fillId="0" borderId="13" xfId="0" applyFont="1" applyBorder="1" applyAlignment="1">
      <alignment horizontal="left" vertical="top" wrapText="1"/>
    </xf>
    <xf numFmtId="0" fontId="32" fillId="0" borderId="2" xfId="0" applyFont="1" applyBorder="1" applyAlignment="1">
      <alignment horizontal="left" vertical="top" wrapText="1"/>
    </xf>
    <xf numFmtId="0" fontId="32" fillId="0" borderId="30" xfId="0" applyFont="1" applyBorder="1" applyAlignment="1">
      <alignment horizontal="left" vertical="top" wrapText="1"/>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46" xfId="0" applyFont="1" applyBorder="1" applyAlignment="1">
      <alignment horizontal="left" vertical="center"/>
    </xf>
    <xf numFmtId="0" fontId="23" fillId="0" borderId="4" xfId="0" applyFont="1" applyBorder="1" applyAlignment="1">
      <alignment horizontal="left" vertical="top" wrapText="1"/>
    </xf>
    <xf numFmtId="0" fontId="23" fillId="0" borderId="21" xfId="0" applyFont="1" applyBorder="1" applyAlignment="1">
      <alignment horizontal="left" vertical="top" wrapText="1"/>
    </xf>
    <xf numFmtId="0" fontId="23" fillId="0" borderId="20" xfId="0" applyFont="1" applyBorder="1" applyAlignment="1">
      <alignment horizontal="left" vertical="top" wrapText="1"/>
    </xf>
  </cellXfs>
  <cellStyles count="9">
    <cellStyle name="Currency" xfId="1" builtinId="4"/>
    <cellStyle name="Currency 2" xfId="2" xr:uid="{00000000-0005-0000-0000-000001000000}"/>
    <cellStyle name="Currency 2 2" xfId="7" xr:uid="{00000000-0005-0000-0000-000001000000}"/>
    <cellStyle name="Currency 3" xfId="3" xr:uid="{00000000-0005-0000-0000-000002000000}"/>
    <cellStyle name="Currency 3 2" xfId="8" xr:uid="{00000000-0005-0000-0000-000002000000}"/>
    <cellStyle name="Currency 4" xfId="6" xr:uid="{00000000-0005-0000-0000-000033000000}"/>
    <cellStyle name="Hyperlink" xfId="4" builtinId="8"/>
    <cellStyle name="Normal" xfId="0" builtinId="0"/>
    <cellStyle name="Percent" xfId="5" builtinId="5"/>
  </cellStyles>
  <dxfs count="36">
    <dxf>
      <fill>
        <patternFill>
          <bgColor theme="9" tint="0.39994506668294322"/>
        </patternFill>
      </fill>
    </dxf>
    <dxf>
      <fill>
        <patternFill>
          <bgColor theme="8" tint="0.39994506668294322"/>
        </patternFill>
      </fill>
    </dxf>
    <dxf>
      <fill>
        <patternFill>
          <bgColor rgb="FFFFFF00"/>
        </patternFill>
      </fill>
    </dxf>
    <dxf>
      <fill>
        <patternFill>
          <bgColor theme="5" tint="0.39994506668294322"/>
        </patternFill>
      </fill>
    </dxf>
    <dxf>
      <fill>
        <patternFill>
          <bgColor rgb="FFFF0000"/>
        </patternFill>
      </fill>
    </dxf>
    <dxf>
      <fill>
        <patternFill>
          <bgColor rgb="FF00B050"/>
        </patternFill>
      </fill>
    </dxf>
    <dxf>
      <fill>
        <patternFill>
          <bgColor rgb="FF00B050"/>
        </patternFill>
      </fill>
    </dxf>
    <dxf>
      <fill>
        <patternFill>
          <bgColor theme="5"/>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theme="5"/>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theme="5"/>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ill>
        <patternFill>
          <bgColor theme="4" tint="0.39994506668294322"/>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3"/>
      </font>
      <fill>
        <patternFill>
          <bgColor rgb="FFFFCCCC"/>
        </patternFill>
      </fill>
    </dxf>
  </dxfs>
  <tableStyles count="0" defaultTableStyle="TableStyleMedium2" defaultPivotStyle="PivotStyleLight16"/>
  <colors>
    <mruColors>
      <color rgb="FF002060"/>
      <color rgb="FF081E3F"/>
      <color rgb="FF990099"/>
      <color rgb="FFFFCCCC"/>
      <color rgb="FF993366"/>
      <color rgb="FF990033"/>
      <color rgb="FFCC0066"/>
      <color rgb="FFFF9900"/>
      <color rgb="FF008000"/>
      <color rgb="FF6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RPMsupport@infrastructure.gov.au"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https://www.bitre.gov.au/statistics/safety/fatal_road_crash_database" TargetMode="External"/><Relationship Id="rId13" Type="http://schemas.openxmlformats.org/officeDocument/2006/relationships/hyperlink" Target="https://www.freightaustralia.gov.au/" TargetMode="External"/><Relationship Id="rId3" Type="http://schemas.openxmlformats.org/officeDocument/2006/relationships/hyperlink" Target="https://www.infrastructure.gov.au/sites/default/files/documents/national-urban-policy.pdf" TargetMode="External"/><Relationship Id="rId7" Type="http://schemas.openxmlformats.org/officeDocument/2006/relationships/hyperlink" Target="https://www.dcceew.gov.au/climate-change/emissions-reduction/net-zero" TargetMode="External"/><Relationship Id="rId12" Type="http://schemas.openxmlformats.org/officeDocument/2006/relationships/hyperlink" Target="https://www.roadsafety.gov.au/action-plan/national-road-safety-action-plan-2023-25" TargetMode="External"/><Relationship Id="rId2" Type="http://schemas.openxmlformats.org/officeDocument/2006/relationships/hyperlink" Target="https://www.roadsafety.gov.au/sites/default/files/documents/National%20Road%20Safety%20Action%20Plan%202023-25_0.pdf" TargetMode="External"/><Relationship Id="rId1" Type="http://schemas.openxmlformats.org/officeDocument/2006/relationships/hyperlink" Target="https://www.roadsafety.gov.au/sites/default/files/documents/National-Road-Safety-Strategy-2021-30.pdf" TargetMode="External"/><Relationship Id="rId6" Type="http://schemas.openxmlformats.org/officeDocument/2006/relationships/hyperlink" Target="https://www.closingthegap.gov.au/" TargetMode="External"/><Relationship Id="rId11" Type="http://schemas.openxmlformats.org/officeDocument/2006/relationships/hyperlink" Target="https://www.nhvr.gov.au/" TargetMode="External"/><Relationship Id="rId5" Type="http://schemas.openxmlformats.org/officeDocument/2006/relationships/hyperlink" Target="https://www.roadsafety.gov.au/nrss" TargetMode="External"/><Relationship Id="rId15" Type="http://schemas.openxmlformats.org/officeDocument/2006/relationships/hyperlink" Target="https://austroads.gov.au/__data/assets/pdf_file/0025/160648/AP-R591-19_Guidelines_for_the_Provision-of_HVRA_Facilities-1.1.pdf" TargetMode="External"/><Relationship Id="rId10" Type="http://schemas.openxmlformats.org/officeDocument/2006/relationships/hyperlink" Target="https://www.ga.gov.au/" TargetMode="External"/><Relationship Id="rId4" Type="http://schemas.openxmlformats.org/officeDocument/2006/relationships/hyperlink" Target="https://www.closingthegap.gov.au/sites/default/files/2022-09/ctg-national-agreement_apr-21-comm-infra-targets-updated-24-august-2022_0.pdf" TargetMode="External"/><Relationship Id="rId9" Type="http://schemas.openxmlformats.org/officeDocument/2006/relationships/hyperlink" Target="https://www.infrastructure.gov.au/infrastructure-transport-vehicles/transport-strategy-policy/freight-supply-chains/national-freight-data-hub" TargetMode="External"/><Relationship Id="rId14" Type="http://schemas.openxmlformats.org/officeDocument/2006/relationships/hyperlink" Target="https://www.infrastructure.gov.au/territories-regions-cities/regional-australia/regional-investment-framework"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3228975</xdr:colOff>
      <xdr:row>14</xdr:row>
      <xdr:rowOff>571500</xdr:rowOff>
    </xdr:from>
    <xdr:to>
      <xdr:col>0</xdr:col>
      <xdr:colOff>5581650</xdr:colOff>
      <xdr:row>15</xdr:row>
      <xdr:rowOff>38100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5B500209-76F3-F376-668F-6EB27E26BA9F}"/>
            </a:ext>
          </a:extLst>
        </xdr:cNvPr>
        <xdr:cNvSpPr txBox="1"/>
      </xdr:nvSpPr>
      <xdr:spPr>
        <a:xfrm>
          <a:off x="3228975" y="9163050"/>
          <a:ext cx="23526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107950</xdr:colOff>
          <xdr:row>4</xdr:row>
          <xdr:rowOff>95250</xdr:rowOff>
        </xdr:from>
        <xdr:to>
          <xdr:col>1</xdr:col>
          <xdr:colOff>908050</xdr:colOff>
          <xdr:row>4</xdr:row>
          <xdr:rowOff>304800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5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Road safety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4</xdr:row>
          <xdr:rowOff>323850</xdr:rowOff>
        </xdr:from>
        <xdr:to>
          <xdr:col>1</xdr:col>
          <xdr:colOff>908050</xdr:colOff>
          <xdr:row>4</xdr:row>
          <xdr:rowOff>527050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5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Productivity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2457450</xdr:colOff>
          <xdr:row>4</xdr:row>
          <xdr:rowOff>95250</xdr:rowOff>
        </xdr:from>
        <xdr:to>
          <xdr:col>1</xdr:col>
          <xdr:colOff>3536950</xdr:colOff>
          <xdr:row>4</xdr:row>
          <xdr:rowOff>285750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5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Bridge renewal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1162050</xdr:colOff>
          <xdr:row>4</xdr:row>
          <xdr:rowOff>69850</xdr:rowOff>
        </xdr:from>
        <xdr:to>
          <xdr:col>1</xdr:col>
          <xdr:colOff>2228850</xdr:colOff>
          <xdr:row>4</xdr:row>
          <xdr:rowOff>323850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5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Road resilience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1174750</xdr:colOff>
          <xdr:row>4</xdr:row>
          <xdr:rowOff>285750</xdr:rowOff>
        </xdr:from>
        <xdr:to>
          <xdr:col>1</xdr:col>
          <xdr:colOff>2400300</xdr:colOff>
          <xdr:row>4</xdr:row>
          <xdr:rowOff>552450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5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Road sustainability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2470150</xdr:colOff>
          <xdr:row>4</xdr:row>
          <xdr:rowOff>285750</xdr:rowOff>
        </xdr:from>
        <xdr:to>
          <xdr:col>1</xdr:col>
          <xdr:colOff>4032250</xdr:colOff>
          <xdr:row>4</xdr:row>
          <xdr:rowOff>527050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5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AU" sz="800" b="0" i="0" u="none" strike="noStrike" baseline="0">
                  <a:solidFill>
                    <a:srgbClr val="000000"/>
                  </a:solidFill>
                  <a:latin typeface="Segoe UI"/>
                  <a:cs typeface="Segoe UI"/>
                </a:rPr>
                <a:t>Heavy vehicle rest area</a:t>
              </a:r>
            </a:p>
          </xdr:txBody>
        </xdr:sp>
        <xdr:clientData/>
      </xdr:twoCellAnchor>
    </mc:Choice>
    <mc:Fallback/>
  </mc:AlternateContent>
  <xdr:twoCellAnchor>
    <xdr:from>
      <xdr:col>0</xdr:col>
      <xdr:colOff>95250</xdr:colOff>
      <xdr:row>8</xdr:row>
      <xdr:rowOff>866775</xdr:rowOff>
    </xdr:from>
    <xdr:to>
      <xdr:col>0</xdr:col>
      <xdr:colOff>2486025</xdr:colOff>
      <xdr:row>8</xdr:row>
      <xdr:rowOff>971550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95250" y="7534275"/>
          <a:ext cx="2390775"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2781300</xdr:colOff>
      <xdr:row>8</xdr:row>
      <xdr:rowOff>866775</xdr:rowOff>
    </xdr:from>
    <xdr:to>
      <xdr:col>0</xdr:col>
      <xdr:colOff>4000500</xdr:colOff>
      <xdr:row>8</xdr:row>
      <xdr:rowOff>962025</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2781300" y="7534275"/>
          <a:ext cx="1219200"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76200</xdr:colOff>
      <xdr:row>8</xdr:row>
      <xdr:rowOff>1066800</xdr:rowOff>
    </xdr:from>
    <xdr:to>
      <xdr:col>0</xdr:col>
      <xdr:colOff>1447800</xdr:colOff>
      <xdr:row>8</xdr:row>
      <xdr:rowOff>1171575</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500-000005000000}"/>
            </a:ext>
          </a:extLst>
        </xdr:cNvPr>
        <xdr:cNvSpPr/>
      </xdr:nvSpPr>
      <xdr:spPr>
        <a:xfrm>
          <a:off x="76200" y="7734300"/>
          <a:ext cx="1371600"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104775</xdr:colOff>
      <xdr:row>8</xdr:row>
      <xdr:rowOff>1276350</xdr:rowOff>
    </xdr:from>
    <xdr:to>
      <xdr:col>0</xdr:col>
      <xdr:colOff>1123950</xdr:colOff>
      <xdr:row>8</xdr:row>
      <xdr:rowOff>1371600</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500-000006000000}"/>
            </a:ext>
          </a:extLst>
        </xdr:cNvPr>
        <xdr:cNvSpPr/>
      </xdr:nvSpPr>
      <xdr:spPr>
        <a:xfrm>
          <a:off x="104775" y="7943850"/>
          <a:ext cx="1019175"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76200</xdr:colOff>
      <xdr:row>8</xdr:row>
      <xdr:rowOff>1435099</xdr:rowOff>
    </xdr:from>
    <xdr:to>
      <xdr:col>0</xdr:col>
      <xdr:colOff>2495550</xdr:colOff>
      <xdr:row>8</xdr:row>
      <xdr:rowOff>1590674</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500-000007000000}"/>
            </a:ext>
          </a:extLst>
        </xdr:cNvPr>
        <xdr:cNvSpPr/>
      </xdr:nvSpPr>
      <xdr:spPr>
        <a:xfrm>
          <a:off x="76200" y="10236199"/>
          <a:ext cx="2419350" cy="155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66675</xdr:colOff>
      <xdr:row>8</xdr:row>
      <xdr:rowOff>1666874</xdr:rowOff>
    </xdr:from>
    <xdr:to>
      <xdr:col>0</xdr:col>
      <xdr:colOff>1447800</xdr:colOff>
      <xdr:row>8</xdr:row>
      <xdr:rowOff>1800225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500-000009000000}"/>
            </a:ext>
          </a:extLst>
        </xdr:cNvPr>
        <xdr:cNvSpPr/>
      </xdr:nvSpPr>
      <xdr:spPr>
        <a:xfrm>
          <a:off x="66675" y="10467974"/>
          <a:ext cx="1381125" cy="1333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69849</xdr:colOff>
      <xdr:row>8</xdr:row>
      <xdr:rowOff>1866900</xdr:rowOff>
    </xdr:from>
    <xdr:to>
      <xdr:col>0</xdr:col>
      <xdr:colOff>1114425</xdr:colOff>
      <xdr:row>8</xdr:row>
      <xdr:rowOff>1971675</xdr:rowOff>
    </xdr:to>
    <xdr:sp macro="" textlink="">
      <xdr:nvSpPr>
        <xdr:cNvPr id="10" name="Rectangle 9">
          <a:hlinkClick xmlns:r="http://schemas.openxmlformats.org/officeDocument/2006/relationships" r:id="rId6"/>
          <a:extLst>
            <a:ext uri="{FF2B5EF4-FFF2-40B4-BE49-F238E27FC236}">
              <a16:creationId xmlns:a16="http://schemas.microsoft.com/office/drawing/2014/main" id="{00000000-0008-0000-0500-00000A000000}"/>
            </a:ext>
          </a:extLst>
        </xdr:cNvPr>
        <xdr:cNvSpPr/>
      </xdr:nvSpPr>
      <xdr:spPr>
        <a:xfrm>
          <a:off x="69849" y="10668000"/>
          <a:ext cx="1044576"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95250</xdr:colOff>
      <xdr:row>8</xdr:row>
      <xdr:rowOff>2438401</xdr:rowOff>
    </xdr:from>
    <xdr:to>
      <xdr:col>0</xdr:col>
      <xdr:colOff>1187450</xdr:colOff>
      <xdr:row>8</xdr:row>
      <xdr:rowOff>2578101</xdr:rowOff>
    </xdr:to>
    <xdr:sp macro="" textlink="">
      <xdr:nvSpPr>
        <xdr:cNvPr id="15" name="Rectangle 14">
          <a:hlinkClick xmlns:r="http://schemas.openxmlformats.org/officeDocument/2006/relationships" r:id="rId7"/>
          <a:extLst>
            <a:ext uri="{FF2B5EF4-FFF2-40B4-BE49-F238E27FC236}">
              <a16:creationId xmlns:a16="http://schemas.microsoft.com/office/drawing/2014/main" id="{00000000-0008-0000-0500-00000F000000}"/>
            </a:ext>
          </a:extLst>
        </xdr:cNvPr>
        <xdr:cNvSpPr/>
      </xdr:nvSpPr>
      <xdr:spPr>
        <a:xfrm>
          <a:off x="95250" y="11239501"/>
          <a:ext cx="1092200" cy="139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63500</xdr:colOff>
      <xdr:row>6</xdr:row>
      <xdr:rowOff>1663700</xdr:rowOff>
    </xdr:from>
    <xdr:to>
      <xdr:col>0</xdr:col>
      <xdr:colOff>2667000</xdr:colOff>
      <xdr:row>6</xdr:row>
      <xdr:rowOff>1778000</xdr:rowOff>
    </xdr:to>
    <xdr:sp macro="" textlink="">
      <xdr:nvSpPr>
        <xdr:cNvPr id="3" name="Rectangle 2">
          <a:hlinkClick xmlns:r="http://schemas.openxmlformats.org/officeDocument/2006/relationships" r:id="rId8"/>
          <a:extLst>
            <a:ext uri="{FF2B5EF4-FFF2-40B4-BE49-F238E27FC236}">
              <a16:creationId xmlns:a16="http://schemas.microsoft.com/office/drawing/2014/main" id="{00000000-0008-0000-0500-000003000000}"/>
            </a:ext>
          </a:extLst>
        </xdr:cNvPr>
        <xdr:cNvSpPr/>
      </xdr:nvSpPr>
      <xdr:spPr>
        <a:xfrm>
          <a:off x="63500" y="5626100"/>
          <a:ext cx="260350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104775</xdr:colOff>
      <xdr:row>6</xdr:row>
      <xdr:rowOff>1866900</xdr:rowOff>
    </xdr:from>
    <xdr:to>
      <xdr:col>0</xdr:col>
      <xdr:colOff>1704975</xdr:colOff>
      <xdr:row>6</xdr:row>
      <xdr:rowOff>1981200</xdr:rowOff>
    </xdr:to>
    <xdr:sp macro="" textlink="">
      <xdr:nvSpPr>
        <xdr:cNvPr id="8" name="Rectangle 7">
          <a:hlinkClick xmlns:r="http://schemas.openxmlformats.org/officeDocument/2006/relationships" r:id="rId9"/>
          <a:extLst>
            <a:ext uri="{FF2B5EF4-FFF2-40B4-BE49-F238E27FC236}">
              <a16:creationId xmlns:a16="http://schemas.microsoft.com/office/drawing/2014/main" id="{00000000-0008-0000-0500-000008000000}"/>
            </a:ext>
          </a:extLst>
        </xdr:cNvPr>
        <xdr:cNvSpPr/>
      </xdr:nvSpPr>
      <xdr:spPr>
        <a:xfrm>
          <a:off x="104775" y="5829300"/>
          <a:ext cx="1600200"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104775</xdr:colOff>
      <xdr:row>6</xdr:row>
      <xdr:rowOff>2057400</xdr:rowOff>
    </xdr:from>
    <xdr:to>
      <xdr:col>0</xdr:col>
      <xdr:colOff>1371600</xdr:colOff>
      <xdr:row>6</xdr:row>
      <xdr:rowOff>2181225</xdr:rowOff>
    </xdr:to>
    <xdr:sp macro="" textlink="">
      <xdr:nvSpPr>
        <xdr:cNvPr id="12" name="Rectangle 11">
          <a:hlinkClick xmlns:r="http://schemas.openxmlformats.org/officeDocument/2006/relationships" r:id="rId10"/>
          <a:extLst>
            <a:ext uri="{FF2B5EF4-FFF2-40B4-BE49-F238E27FC236}">
              <a16:creationId xmlns:a16="http://schemas.microsoft.com/office/drawing/2014/main" id="{00000000-0008-0000-0500-00000C000000}"/>
            </a:ext>
          </a:extLst>
        </xdr:cNvPr>
        <xdr:cNvSpPr/>
      </xdr:nvSpPr>
      <xdr:spPr>
        <a:xfrm>
          <a:off x="104775" y="6019800"/>
          <a:ext cx="1266825"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76200</xdr:colOff>
      <xdr:row>6</xdr:row>
      <xdr:rowOff>2247900</xdr:rowOff>
    </xdr:from>
    <xdr:to>
      <xdr:col>0</xdr:col>
      <xdr:colOff>2971800</xdr:colOff>
      <xdr:row>6</xdr:row>
      <xdr:rowOff>2371725</xdr:rowOff>
    </xdr:to>
    <xdr:sp macro="" textlink="">
      <xdr:nvSpPr>
        <xdr:cNvPr id="13" name="Rectangle 12">
          <a:hlinkClick xmlns:r="http://schemas.openxmlformats.org/officeDocument/2006/relationships" r:id="rId11"/>
          <a:extLst>
            <a:ext uri="{FF2B5EF4-FFF2-40B4-BE49-F238E27FC236}">
              <a16:creationId xmlns:a16="http://schemas.microsoft.com/office/drawing/2014/main" id="{00000000-0008-0000-0500-00000D000000}"/>
            </a:ext>
          </a:extLst>
        </xdr:cNvPr>
        <xdr:cNvSpPr/>
      </xdr:nvSpPr>
      <xdr:spPr>
        <a:xfrm>
          <a:off x="76200" y="6210300"/>
          <a:ext cx="289560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2752725</xdr:colOff>
      <xdr:row>8</xdr:row>
      <xdr:rowOff>1457325</xdr:rowOff>
    </xdr:from>
    <xdr:to>
      <xdr:col>0</xdr:col>
      <xdr:colOff>4057650</xdr:colOff>
      <xdr:row>8</xdr:row>
      <xdr:rowOff>1600200</xdr:rowOff>
    </xdr:to>
    <xdr:sp macro="" textlink="">
      <xdr:nvSpPr>
        <xdr:cNvPr id="14" name="Rectangle 13">
          <a:hlinkClick xmlns:r="http://schemas.openxmlformats.org/officeDocument/2006/relationships" r:id="rId12"/>
          <a:extLst>
            <a:ext uri="{FF2B5EF4-FFF2-40B4-BE49-F238E27FC236}">
              <a16:creationId xmlns:a16="http://schemas.microsoft.com/office/drawing/2014/main" id="{B05CC1FF-1E21-3CE9-BFBF-9214A8C749F9}"/>
            </a:ext>
          </a:extLst>
        </xdr:cNvPr>
        <xdr:cNvSpPr/>
      </xdr:nvSpPr>
      <xdr:spPr>
        <a:xfrm>
          <a:off x="2752725" y="10258425"/>
          <a:ext cx="1304925" cy="142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104774</xdr:colOff>
      <xdr:row>8</xdr:row>
      <xdr:rowOff>1609725</xdr:rowOff>
    </xdr:from>
    <xdr:to>
      <xdr:col>0</xdr:col>
      <xdr:colOff>1466849</xdr:colOff>
      <xdr:row>8</xdr:row>
      <xdr:rowOff>1822449</xdr:rowOff>
    </xdr:to>
    <xdr:sp macro="" textlink="">
      <xdr:nvSpPr>
        <xdr:cNvPr id="16" name="Rectangle 15">
          <a:extLst>
            <a:ext uri="{FF2B5EF4-FFF2-40B4-BE49-F238E27FC236}">
              <a16:creationId xmlns:a16="http://schemas.microsoft.com/office/drawing/2014/main" id="{C83BF22E-09B9-95BB-FDB3-A8A849483199}"/>
            </a:ext>
          </a:extLst>
        </xdr:cNvPr>
        <xdr:cNvSpPr/>
      </xdr:nvSpPr>
      <xdr:spPr>
        <a:xfrm>
          <a:off x="104774" y="10410825"/>
          <a:ext cx="1362075" cy="21272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85724</xdr:colOff>
      <xdr:row>8</xdr:row>
      <xdr:rowOff>2047876</xdr:rowOff>
    </xdr:from>
    <xdr:to>
      <xdr:col>0</xdr:col>
      <xdr:colOff>2771775</xdr:colOff>
      <xdr:row>8</xdr:row>
      <xdr:rowOff>2200276</xdr:rowOff>
    </xdr:to>
    <xdr:sp macro="" textlink="">
      <xdr:nvSpPr>
        <xdr:cNvPr id="17" name="Rectangle 16">
          <a:hlinkClick xmlns:r="http://schemas.openxmlformats.org/officeDocument/2006/relationships" r:id="rId13"/>
          <a:extLst>
            <a:ext uri="{FF2B5EF4-FFF2-40B4-BE49-F238E27FC236}">
              <a16:creationId xmlns:a16="http://schemas.microsoft.com/office/drawing/2014/main" id="{CE5E1F33-1D5F-02A9-D328-4EBB3F44FDFB}"/>
            </a:ext>
          </a:extLst>
        </xdr:cNvPr>
        <xdr:cNvSpPr/>
      </xdr:nvSpPr>
      <xdr:spPr>
        <a:xfrm>
          <a:off x="85724" y="10848976"/>
          <a:ext cx="2686051"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82550</xdr:colOff>
      <xdr:row>8</xdr:row>
      <xdr:rowOff>2235200</xdr:rowOff>
    </xdr:from>
    <xdr:to>
      <xdr:col>0</xdr:col>
      <xdr:colOff>2124075</xdr:colOff>
      <xdr:row>8</xdr:row>
      <xdr:rowOff>2400300</xdr:rowOff>
    </xdr:to>
    <xdr:sp macro="" textlink="">
      <xdr:nvSpPr>
        <xdr:cNvPr id="19" name="Rectangle 18">
          <a:hlinkClick xmlns:r="http://schemas.openxmlformats.org/officeDocument/2006/relationships" r:id="rId14"/>
          <a:extLst>
            <a:ext uri="{FF2B5EF4-FFF2-40B4-BE49-F238E27FC236}">
              <a16:creationId xmlns:a16="http://schemas.microsoft.com/office/drawing/2014/main" id="{59DECE1C-9085-B664-3DD9-59B0D7873549}"/>
            </a:ext>
          </a:extLst>
        </xdr:cNvPr>
        <xdr:cNvSpPr/>
      </xdr:nvSpPr>
      <xdr:spPr>
        <a:xfrm>
          <a:off x="82550" y="11036300"/>
          <a:ext cx="2041525" cy="1651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19050</xdr:colOff>
      <xdr:row>8</xdr:row>
      <xdr:rowOff>3009899</xdr:rowOff>
    </xdr:from>
    <xdr:to>
      <xdr:col>0</xdr:col>
      <xdr:colOff>5130800</xdr:colOff>
      <xdr:row>8</xdr:row>
      <xdr:rowOff>3228974</xdr:rowOff>
    </xdr:to>
    <xdr:sp macro="" textlink="">
      <xdr:nvSpPr>
        <xdr:cNvPr id="20" name="Rectangle 19">
          <a:extLst>
            <a:ext uri="{FF2B5EF4-FFF2-40B4-BE49-F238E27FC236}">
              <a16:creationId xmlns:a16="http://schemas.microsoft.com/office/drawing/2014/main" id="{0F82E552-E7D4-271A-34B4-9042373AE955}"/>
            </a:ext>
          </a:extLst>
        </xdr:cNvPr>
        <xdr:cNvSpPr/>
      </xdr:nvSpPr>
      <xdr:spPr>
        <a:xfrm>
          <a:off x="19050" y="11810999"/>
          <a:ext cx="5111750" cy="2190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25400</xdr:colOff>
      <xdr:row>8</xdr:row>
      <xdr:rowOff>3048000</xdr:rowOff>
    </xdr:from>
    <xdr:to>
      <xdr:col>0</xdr:col>
      <xdr:colOff>5067300</xdr:colOff>
      <xdr:row>8</xdr:row>
      <xdr:rowOff>3187700</xdr:rowOff>
    </xdr:to>
    <xdr:sp macro="" textlink="">
      <xdr:nvSpPr>
        <xdr:cNvPr id="21" name="Rectangle 20">
          <a:hlinkClick xmlns:r="http://schemas.openxmlformats.org/officeDocument/2006/relationships" r:id="rId15"/>
          <a:extLst>
            <a:ext uri="{FF2B5EF4-FFF2-40B4-BE49-F238E27FC236}">
              <a16:creationId xmlns:a16="http://schemas.microsoft.com/office/drawing/2014/main" id="{F7D81271-784E-5EBE-4452-3029ECCF4FD2}"/>
            </a:ext>
          </a:extLst>
        </xdr:cNvPr>
        <xdr:cNvSpPr/>
      </xdr:nvSpPr>
      <xdr:spPr>
        <a:xfrm>
          <a:off x="25400" y="11849100"/>
          <a:ext cx="5041900" cy="139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226784</xdr:colOff>
      <xdr:row>34</xdr:row>
      <xdr:rowOff>91277</xdr:rowOff>
    </xdr:from>
    <xdr:to>
      <xdr:col>3</xdr:col>
      <xdr:colOff>362513</xdr:colOff>
      <xdr:row>56</xdr:row>
      <xdr:rowOff>126999</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6784" y="35651277"/>
          <a:ext cx="9388586" cy="44625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nvestment.infrastructure.gov.au/resources-funding-recipients/safer-local-roads-and-infrastructure-program-resources" TargetMode="External"/><Relationship Id="rId1" Type="http://schemas.openxmlformats.org/officeDocument/2006/relationships/hyperlink" Target="mailto:SLRIP-applications@infrastructure.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3" Type="http://schemas.openxmlformats.org/officeDocument/2006/relationships/hyperlink" Target="https://support.google.com/maps/answer/18539?hl=en&amp;co=GENIE.Platform%3DDesktop&amp;oco=2" TargetMode="Externa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printerSettings" Target="../printerSettings/printerSettings16.bin"/><Relationship Id="rId4" Type="http://schemas.openxmlformats.org/officeDocument/2006/relationships/hyperlink" Target="https://support.google.com/maps/answer/18539?hl=en&amp;co=GENIE.Platform%3DDesktop&amp;oco=2"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investment.infrastructure.gov.au/resources-funding-recipients/cost-estimation-guidance" TargetMode="Externa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1.vml"/><Relationship Id="rId13" Type="http://schemas.openxmlformats.org/officeDocument/2006/relationships/ctrlProp" Target="../ctrlProps/ctrlProp5.xml"/><Relationship Id="rId3" Type="http://schemas.openxmlformats.org/officeDocument/2006/relationships/printerSettings" Target="../printerSettings/printerSettings20.bin"/><Relationship Id="rId7" Type="http://schemas.openxmlformats.org/officeDocument/2006/relationships/drawing" Target="../drawings/drawing2.xml"/><Relationship Id="rId12" Type="http://schemas.openxmlformats.org/officeDocument/2006/relationships/ctrlProp" Target="../ctrlProps/ctrlProp4.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11" Type="http://schemas.openxmlformats.org/officeDocument/2006/relationships/ctrlProp" Target="../ctrlProps/ctrlProp3.xml"/><Relationship Id="rId5" Type="http://schemas.openxmlformats.org/officeDocument/2006/relationships/printerSettings" Target="../printerSettings/printerSettings22.bin"/><Relationship Id="rId10" Type="http://schemas.openxmlformats.org/officeDocument/2006/relationships/ctrlProp" Target="../ctrlProps/ctrlProp2.xml"/><Relationship Id="rId4" Type="http://schemas.openxmlformats.org/officeDocument/2006/relationships/printerSettings" Target="../printerSettings/printerSettings21.bin"/><Relationship Id="rId9" Type="http://schemas.openxmlformats.org/officeDocument/2006/relationships/ctrlProp" Target="../ctrlProps/ctrlProp1.xml"/><Relationship Id="rId14"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printerSettings" Target="../printerSettings/printerSettings29.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2.bin"/><Relationship Id="rId7" Type="http://schemas.openxmlformats.org/officeDocument/2006/relationships/drawing" Target="../drawings/drawing3.x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printerSettings" Target="../printerSettings/printerSettings35.bin"/><Relationship Id="rId5" Type="http://schemas.openxmlformats.org/officeDocument/2006/relationships/printerSettings" Target="../printerSettings/printerSettings34.bin"/><Relationship Id="rId4" Type="http://schemas.openxmlformats.org/officeDocument/2006/relationships/printerSettings" Target="../printerSettings/printerSettings3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austroads.com.au/__data/assets/pdf_file/0025/160648/AP-R591-19_Guidelines_for_the_Provision-of_HVRA_Facilities-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78D1F5"/>
  </sheetPr>
  <dimension ref="A1:A21"/>
  <sheetViews>
    <sheetView tabSelected="1" zoomScaleNormal="100" workbookViewId="0"/>
  </sheetViews>
  <sheetFormatPr defaultRowHeight="14.5" x14ac:dyDescent="0.35"/>
  <cols>
    <col min="1" max="1" width="135" customWidth="1"/>
  </cols>
  <sheetData>
    <row r="1" spans="1:1" ht="38.5" x14ac:dyDescent="0.35">
      <c r="A1" s="62" t="s">
        <v>0</v>
      </c>
    </row>
    <row r="2" spans="1:1" ht="28.5" x14ac:dyDescent="0.35">
      <c r="A2" s="63" t="s">
        <v>1</v>
      </c>
    </row>
    <row r="3" spans="1:1" x14ac:dyDescent="0.35">
      <c r="A3" s="64" t="s">
        <v>352</v>
      </c>
    </row>
    <row r="4" spans="1:1" x14ac:dyDescent="0.35">
      <c r="A4" s="337" t="s">
        <v>2</v>
      </c>
    </row>
    <row r="5" spans="1:1" ht="19.5" customHeight="1" x14ac:dyDescent="0.35">
      <c r="A5" s="337"/>
    </row>
    <row r="6" spans="1:1" ht="174.75" customHeight="1" x14ac:dyDescent="0.35">
      <c r="A6" s="119" t="s">
        <v>426</v>
      </c>
    </row>
    <row r="7" spans="1:1" ht="18.5" x14ac:dyDescent="0.35">
      <c r="A7" s="239" t="s">
        <v>3</v>
      </c>
    </row>
    <row r="8" spans="1:1" ht="217" x14ac:dyDescent="0.35">
      <c r="A8" s="119" t="s">
        <v>451</v>
      </c>
    </row>
    <row r="9" spans="1:1" ht="18.5" x14ac:dyDescent="0.35">
      <c r="A9" s="65" t="s">
        <v>4</v>
      </c>
    </row>
    <row r="10" spans="1:1" s="42" customFormat="1" ht="42.75" customHeight="1" x14ac:dyDescent="0.35">
      <c r="A10" s="120" t="s">
        <v>5</v>
      </c>
    </row>
    <row r="11" spans="1:1" s="42" customFormat="1" ht="18.5" x14ac:dyDescent="0.35">
      <c r="A11" s="65" t="s">
        <v>350</v>
      </c>
    </row>
    <row r="12" spans="1:1" s="42" customFormat="1" ht="31" x14ac:dyDescent="0.35">
      <c r="A12" s="119" t="s">
        <v>353</v>
      </c>
    </row>
    <row r="13" spans="1:1" ht="27" customHeight="1" x14ac:dyDescent="0.35">
      <c r="A13" s="217" t="s">
        <v>351</v>
      </c>
    </row>
    <row r="14" spans="1:1" ht="18.5" x14ac:dyDescent="0.35">
      <c r="A14" s="65" t="s">
        <v>6</v>
      </c>
    </row>
    <row r="15" spans="1:1" s="42" customFormat="1" ht="62" x14ac:dyDescent="0.35">
      <c r="A15" s="241" t="s">
        <v>448</v>
      </c>
    </row>
    <row r="16" spans="1:1" x14ac:dyDescent="0.35">
      <c r="A16" s="66"/>
    </row>
    <row r="17" spans="1:1" s="42" customFormat="1" ht="17.149999999999999" customHeight="1" x14ac:dyDescent="0.35">
      <c r="A17" s="65" t="s">
        <v>7</v>
      </c>
    </row>
    <row r="18" spans="1:1" s="42" customFormat="1" ht="19" customHeight="1" x14ac:dyDescent="0.35">
      <c r="A18" s="120" t="s">
        <v>8</v>
      </c>
    </row>
    <row r="19" spans="1:1" ht="15.5" x14ac:dyDescent="0.35">
      <c r="A19" s="121" t="s">
        <v>9</v>
      </c>
    </row>
    <row r="20" spans="1:1" ht="15" thickBot="1" x14ac:dyDescent="0.4">
      <c r="A20" s="67"/>
    </row>
    <row r="21" spans="1:1" x14ac:dyDescent="0.35">
      <c r="A21" s="15"/>
    </row>
  </sheetData>
  <sheetProtection algorithmName="SHA-512" hashValue="D0oPfm2Qj+cp1K9pGR+d72stscW3Stn0RDYCipzX+Ls9+lPgJOmAncOUuyoB1mV8KWiBxZc957QW89fsqcs9ZA==" saltValue="61Rk6flIYbrKoIymQKoFSQ==" spinCount="100000" sheet="1" objects="1" scenarios="1"/>
  <mergeCells count="1">
    <mergeCell ref="A4:A5"/>
  </mergeCells>
  <hyperlinks>
    <hyperlink ref="A19" r:id="rId1" xr:uid="{D91FEB4A-FA53-4420-986F-76D3F1719054}"/>
    <hyperlink ref="A13" r:id="rId2" xr:uid="{CCAE96BC-64AC-4A7F-A738-009E410D4F7F}"/>
  </hyperlinks>
  <pageMargins left="0.7" right="0.7" top="0.75" bottom="0.75" header="0.3" footer="0.3"/>
  <pageSetup paperSize="9" orientation="portrait" r:id="rId3"/>
  <headerFooter>
    <oddHeader>&amp;C&amp;"Aptos"&amp;14&amp;KFF0000 OFFICIAL&amp;1#_x000D_</oddHeader>
    <oddFooter>&amp;C_x000D_&amp;1#&amp;"Aptos"&amp;14&amp;KFF0000 OFFICIAL</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46813-53C3-49E1-BAFA-A86CD2171165}">
  <sheetPr>
    <tabColor rgb="FF081E3F"/>
    <pageSetUpPr fitToPage="1"/>
  </sheetPr>
  <dimension ref="A1:E22"/>
  <sheetViews>
    <sheetView zoomScale="85" zoomScaleNormal="85" workbookViewId="0">
      <selection sqref="A1:C1"/>
    </sheetView>
  </sheetViews>
  <sheetFormatPr defaultColWidth="8.7265625" defaultRowHeight="14.5" x14ac:dyDescent="0.35"/>
  <cols>
    <col min="1" max="1" width="39.7265625" customWidth="1"/>
    <col min="2" max="2" width="46.54296875" customWidth="1"/>
    <col min="3" max="3" width="61.26953125" customWidth="1"/>
    <col min="4" max="4" width="10.54296875" customWidth="1"/>
    <col min="5" max="5" width="8" customWidth="1"/>
  </cols>
  <sheetData>
    <row r="1" spans="1:5" ht="28.5" x14ac:dyDescent="0.35">
      <c r="A1" s="458" t="s">
        <v>194</v>
      </c>
      <c r="B1" s="458"/>
      <c r="C1" s="458"/>
    </row>
    <row r="2" spans="1:5" ht="54" customHeight="1" x14ac:dyDescent="0.35">
      <c r="A2" s="343" t="s">
        <v>367</v>
      </c>
      <c r="B2" s="373"/>
      <c r="C2" s="373"/>
    </row>
    <row r="3" spans="1:5" ht="9" customHeight="1" thickBot="1" x14ac:dyDescent="0.4">
      <c r="A3" s="210"/>
      <c r="B3" s="68"/>
      <c r="C3" s="10"/>
    </row>
    <row r="4" spans="1:5" ht="18.5" x14ac:dyDescent="0.35">
      <c r="A4" s="468" t="s">
        <v>195</v>
      </c>
      <c r="B4" s="469"/>
      <c r="C4" s="470"/>
    </row>
    <row r="5" spans="1:5" ht="260.25" customHeight="1" x14ac:dyDescent="0.35">
      <c r="A5" s="459" t="s">
        <v>354</v>
      </c>
      <c r="B5" s="460"/>
      <c r="C5" s="461"/>
      <c r="D5" s="31"/>
      <c r="E5" s="31"/>
    </row>
    <row r="6" spans="1:5" ht="41.65" customHeight="1" x14ac:dyDescent="0.35">
      <c r="A6" s="78" t="s">
        <v>196</v>
      </c>
      <c r="B6" s="450"/>
      <c r="C6" s="451"/>
    </row>
    <row r="7" spans="1:5" ht="41.65" customHeight="1" x14ac:dyDescent="0.35">
      <c r="A7" s="78" t="s">
        <v>197</v>
      </c>
      <c r="B7" s="450"/>
      <c r="C7" s="451"/>
    </row>
    <row r="8" spans="1:5" ht="41.65" customHeight="1" x14ac:dyDescent="0.35">
      <c r="A8" s="78" t="s">
        <v>198</v>
      </c>
      <c r="B8" s="450"/>
      <c r="C8" s="451"/>
    </row>
    <row r="9" spans="1:5" ht="41.65" customHeight="1" thickBot="1" x14ac:dyDescent="0.4">
      <c r="A9" s="185" t="s">
        <v>199</v>
      </c>
      <c r="B9" s="452"/>
      <c r="C9" s="453"/>
    </row>
    <row r="10" spans="1:5" ht="41.65" customHeight="1" x14ac:dyDescent="0.35">
      <c r="A10" s="186" t="s">
        <v>200</v>
      </c>
      <c r="B10" s="454"/>
      <c r="C10" s="455"/>
    </row>
    <row r="11" spans="1:5" ht="41.65" customHeight="1" thickBot="1" x14ac:dyDescent="0.4">
      <c r="A11" s="184" t="s">
        <v>201</v>
      </c>
      <c r="B11" s="456"/>
      <c r="C11" s="457"/>
    </row>
    <row r="12" spans="1:5" ht="16" thickBot="1" x14ac:dyDescent="0.4">
      <c r="A12" s="76"/>
      <c r="B12" s="30"/>
      <c r="C12" s="30"/>
    </row>
    <row r="13" spans="1:5" ht="18.5" x14ac:dyDescent="0.35">
      <c r="A13" s="468" t="s">
        <v>202</v>
      </c>
      <c r="B13" s="469"/>
      <c r="C13" s="470"/>
    </row>
    <row r="14" spans="1:5" s="42" customFormat="1" ht="15.75" customHeight="1" x14ac:dyDescent="0.35">
      <c r="A14" s="85" t="s">
        <v>203</v>
      </c>
      <c r="B14" s="71"/>
      <c r="C14" s="86"/>
    </row>
    <row r="15" spans="1:5" s="42" customFormat="1" ht="153" customHeight="1" x14ac:dyDescent="0.35">
      <c r="A15" s="462" t="s">
        <v>204</v>
      </c>
      <c r="B15" s="463"/>
      <c r="C15" s="464"/>
    </row>
    <row r="16" spans="1:5" s="42" customFormat="1" ht="189.75" customHeight="1" x14ac:dyDescent="0.35">
      <c r="A16" s="465" t="s">
        <v>355</v>
      </c>
      <c r="B16" s="466"/>
      <c r="C16" s="467"/>
      <c r="D16" s="31"/>
    </row>
    <row r="17" spans="1:3" s="42" customFormat="1" ht="41.65" customHeight="1" x14ac:dyDescent="0.35">
      <c r="A17" s="78" t="s">
        <v>196</v>
      </c>
      <c r="B17" s="450"/>
      <c r="C17" s="451"/>
    </row>
    <row r="18" spans="1:3" s="42" customFormat="1" ht="41.65" customHeight="1" x14ac:dyDescent="0.35">
      <c r="A18" s="78" t="s">
        <v>197</v>
      </c>
      <c r="B18" s="450"/>
      <c r="C18" s="451"/>
    </row>
    <row r="19" spans="1:3" s="42" customFormat="1" ht="41.65" customHeight="1" x14ac:dyDescent="0.35">
      <c r="A19" s="78" t="s">
        <v>198</v>
      </c>
      <c r="B19" s="450"/>
      <c r="C19" s="451"/>
    </row>
    <row r="20" spans="1:3" s="42" customFormat="1" ht="41.65" customHeight="1" thickBot="1" x14ac:dyDescent="0.4">
      <c r="A20" s="185" t="s">
        <v>199</v>
      </c>
      <c r="B20" s="452"/>
      <c r="C20" s="453"/>
    </row>
    <row r="21" spans="1:3" s="42" customFormat="1" ht="41.65" customHeight="1" x14ac:dyDescent="0.35">
      <c r="A21" s="186" t="s">
        <v>200</v>
      </c>
      <c r="B21" s="454"/>
      <c r="C21" s="455"/>
    </row>
    <row r="22" spans="1:3" s="42" customFormat="1" ht="41.65" customHeight="1" thickBot="1" x14ac:dyDescent="0.4">
      <c r="A22" s="184" t="s">
        <v>201</v>
      </c>
      <c r="B22" s="456"/>
      <c r="C22" s="457"/>
    </row>
  </sheetData>
  <sheetProtection algorithmName="SHA-512" hashValue="LEs3qQRnjWdiwpWmbBBurzh9IxgzKdIc58rNprfPNlZAPC1NrSHYrjo/owNQ6ge2O7l+WIxjBFzYQbVfvpFSAA==" saltValue="DJyx9/JEeyvgjLSvbzIRaw==" spinCount="100000" sheet="1" objects="1" scenarios="1"/>
  <mergeCells count="19">
    <mergeCell ref="B17:C17"/>
    <mergeCell ref="A1:C1"/>
    <mergeCell ref="A2:C2"/>
    <mergeCell ref="A5:C5"/>
    <mergeCell ref="A15:C15"/>
    <mergeCell ref="A16:C16"/>
    <mergeCell ref="B6:C6"/>
    <mergeCell ref="B7:C7"/>
    <mergeCell ref="B8:C8"/>
    <mergeCell ref="B9:C9"/>
    <mergeCell ref="B10:C10"/>
    <mergeCell ref="B11:C11"/>
    <mergeCell ref="A4:C4"/>
    <mergeCell ref="A13:C13"/>
    <mergeCell ref="B18:C18"/>
    <mergeCell ref="B19:C19"/>
    <mergeCell ref="B20:C20"/>
    <mergeCell ref="B21:C21"/>
    <mergeCell ref="B22:C22"/>
  </mergeCells>
  <pageMargins left="0.7" right="0.7" top="0.75" bottom="0.75" header="0.3" footer="0.3"/>
  <pageSetup paperSize="9" scale="42" orientation="portrait" r:id="rId1"/>
  <headerFooter>
    <oddHeader>&amp;C&amp;"Aptos"&amp;14&amp;KFF0000 OFFICIAL&amp;1#_x000D_</oddHeader>
    <oddFooter>&amp;C_x000D_&amp;1#&amp;"Aptos"&amp;14&amp;KFF0000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81E3F"/>
    <pageSetUpPr fitToPage="1"/>
  </sheetPr>
  <dimension ref="A1:C10"/>
  <sheetViews>
    <sheetView zoomScale="85" zoomScaleNormal="85" workbookViewId="0">
      <selection sqref="A1:C1"/>
    </sheetView>
  </sheetViews>
  <sheetFormatPr defaultRowHeight="14.5" x14ac:dyDescent="0.35"/>
  <cols>
    <col min="1" max="1" width="39.7265625" customWidth="1"/>
    <col min="2" max="2" width="46.54296875" customWidth="1"/>
    <col min="3" max="3" width="67" customWidth="1"/>
    <col min="4" max="4" width="10.54296875" customWidth="1"/>
    <col min="5" max="5" width="8" customWidth="1"/>
  </cols>
  <sheetData>
    <row r="1" spans="1:3" s="42" customFormat="1" ht="28.5" x14ac:dyDescent="0.35">
      <c r="A1" s="458" t="s">
        <v>205</v>
      </c>
      <c r="B1" s="458"/>
      <c r="C1" s="458"/>
    </row>
    <row r="2" spans="1:3" s="42" customFormat="1" ht="28.5" x14ac:dyDescent="0.35">
      <c r="A2" s="223" t="s">
        <v>206</v>
      </c>
      <c r="B2" s="209"/>
      <c r="C2" s="209"/>
    </row>
    <row r="3" spans="1:3" s="42" customFormat="1" ht="18.649999999999999" customHeight="1" thickBot="1" x14ac:dyDescent="0.4">
      <c r="A3" s="187"/>
      <c r="B3" s="209"/>
      <c r="C3" s="209"/>
    </row>
    <row r="4" spans="1:3" s="42" customFormat="1" ht="390.75" customHeight="1" x14ac:dyDescent="0.35">
      <c r="A4" s="471" t="s">
        <v>425</v>
      </c>
      <c r="B4" s="472"/>
      <c r="C4" s="473"/>
    </row>
    <row r="5" spans="1:3" s="42" customFormat="1" ht="37.15" customHeight="1" x14ac:dyDescent="0.35">
      <c r="A5" s="82" t="s">
        <v>207</v>
      </c>
      <c r="B5" s="207"/>
      <c r="C5" s="81"/>
    </row>
    <row r="6" spans="1:3" ht="42" customHeight="1" x14ac:dyDescent="0.35">
      <c r="A6" s="78" t="s">
        <v>196</v>
      </c>
      <c r="B6" s="182"/>
      <c r="C6" s="200"/>
    </row>
    <row r="7" spans="1:3" ht="42" customHeight="1" x14ac:dyDescent="0.35">
      <c r="A7" s="78" t="s">
        <v>197</v>
      </c>
      <c r="B7" s="182"/>
      <c r="C7" s="39"/>
    </row>
    <row r="8" spans="1:3" ht="42" customHeight="1" x14ac:dyDescent="0.35">
      <c r="A8" s="185" t="s">
        <v>208</v>
      </c>
      <c r="B8" s="183"/>
      <c r="C8" s="39"/>
    </row>
    <row r="9" spans="1:3" ht="42" customHeight="1" x14ac:dyDescent="0.35">
      <c r="A9" s="185" t="s">
        <v>199</v>
      </c>
      <c r="B9" s="183"/>
      <c r="C9" s="39"/>
    </row>
    <row r="10" spans="1:3" ht="14.15" customHeight="1" thickBot="1" x14ac:dyDescent="0.4">
      <c r="A10" s="79"/>
      <c r="B10" s="80"/>
      <c r="C10" s="77"/>
    </row>
  </sheetData>
  <sheetProtection algorithmName="SHA-512" hashValue="Zz7TsG0xL4vwh1B7yXbzRdK+Ecno8jF098KwMaOt1hvumPmOxPdnFhCr++UvPqVzGEa1Y+8NNJ8EhT9hEe5ytg==" saltValue="/EmvU0VE9hRuhidQ5ZmmQw==" spinCount="100000" sheet="1" objects="1" scenarios="1"/>
  <customSheetViews>
    <customSheetView guid="{470E5601-347B-462E-B45C-66E1F09398AB}" fitToPage="1">
      <selection activeCell="G6" sqref="G6"/>
      <pageMargins left="0" right="0" top="0" bottom="0" header="0" footer="0"/>
      <pageSetup paperSize="9" orientation="portrait" r:id="rId1"/>
    </customSheetView>
    <customSheetView guid="{5582A930-0F9A-4EC8-B4DE-01F132FD8175}" fitToPage="1">
      <selection activeCell="I9" sqref="I9"/>
      <pageMargins left="0" right="0" top="0" bottom="0" header="0" footer="0"/>
      <pageSetup paperSize="9" orientation="portrait" r:id="rId2"/>
    </customSheetView>
    <customSheetView guid="{E70B79AA-6D25-4E26-9610-F332E6FB3494}" fitToPage="1">
      <selection activeCell="E4" sqref="E4"/>
      <pageMargins left="0" right="0" top="0" bottom="0" header="0" footer="0"/>
      <pageSetup paperSize="9" orientation="portrait" r:id="rId3"/>
    </customSheetView>
    <customSheetView guid="{68C69B13-6485-41D4-843B-152D6027A679}" fitToPage="1">
      <selection activeCell="L7" sqref="L7"/>
      <pageMargins left="0" right="0" top="0" bottom="0" header="0" footer="0"/>
      <pageSetup paperSize="9" orientation="portrait" r:id="rId4"/>
    </customSheetView>
    <customSheetView guid="{A90951F7-ADB6-4486-81B1-49E227A79FFE}" fitToPage="1">
      <selection activeCell="G6" sqref="G6"/>
      <pageMargins left="0" right="0" top="0" bottom="0" header="0" footer="0"/>
      <pageSetup paperSize="9" orientation="portrait" r:id="rId5"/>
    </customSheetView>
  </customSheetViews>
  <mergeCells count="2">
    <mergeCell ref="A1:C1"/>
    <mergeCell ref="A4:C4"/>
  </mergeCells>
  <pageMargins left="0.7" right="0.7" top="0.75" bottom="0.75" header="0.3" footer="0.3"/>
  <pageSetup paperSize="9" scale="42" orientation="portrait" r:id="rId6"/>
  <headerFooter>
    <oddHeader>&amp;C&amp;"Aptos"&amp;14&amp;KFF0000 OFFICIAL&amp;1#_x000D_</oddHeader>
    <oddFooter>&amp;C_x000D_&amp;1#&amp;"Aptos"&amp;14&amp;KFF0000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T9"/>
  <sheetViews>
    <sheetView topLeftCell="R1" zoomScale="90" zoomScaleNormal="90" workbookViewId="0">
      <selection activeCell="X11" sqref="X11"/>
    </sheetView>
  </sheetViews>
  <sheetFormatPr defaultRowHeight="14.5" x14ac:dyDescent="0.35"/>
  <cols>
    <col min="4" max="11" width="10.7265625" customWidth="1"/>
    <col min="13" max="13" width="9.26953125"/>
    <col min="15" max="15" width="9.26953125"/>
    <col min="17" max="17" width="11.26953125" customWidth="1"/>
    <col min="21" max="21" width="9.26953125"/>
    <col min="25" max="25" width="9.26953125"/>
    <col min="27" max="28" width="9.26953125"/>
    <col min="29" max="29" width="9.54296875" bestFit="1" customWidth="1"/>
    <col min="30" max="30" width="12.453125" bestFit="1" customWidth="1"/>
    <col min="31" max="31" width="10.453125" bestFit="1" customWidth="1"/>
    <col min="32" max="32" width="11" bestFit="1" customWidth="1"/>
    <col min="33" max="33" width="11.26953125" bestFit="1" customWidth="1"/>
    <col min="34" max="44" width="11.26953125" customWidth="1"/>
    <col min="45" max="45" width="12" customWidth="1"/>
    <col min="46" max="46" width="11.7265625" customWidth="1"/>
  </cols>
  <sheetData>
    <row r="1" spans="1:46" x14ac:dyDescent="0.35">
      <c r="A1" s="16" t="s">
        <v>209</v>
      </c>
      <c r="B1" s="16"/>
      <c r="C1" s="16"/>
      <c r="D1" s="16"/>
      <c r="E1" s="16"/>
      <c r="F1" s="16"/>
      <c r="G1" s="16"/>
      <c r="H1" s="16"/>
      <c r="I1" s="16"/>
      <c r="J1" s="16"/>
      <c r="K1" s="16"/>
      <c r="L1" s="16"/>
      <c r="M1" s="18" t="s">
        <v>210</v>
      </c>
      <c r="N1" s="18"/>
      <c r="O1" s="18"/>
      <c r="P1" s="18"/>
      <c r="Q1" s="18"/>
      <c r="R1" s="18"/>
      <c r="S1" s="18"/>
      <c r="T1" s="18"/>
      <c r="U1" s="18"/>
      <c r="V1" s="18"/>
      <c r="W1" s="18"/>
      <c r="X1" s="21" t="s">
        <v>211</v>
      </c>
      <c r="Y1" s="21"/>
      <c r="Z1" s="21"/>
      <c r="AA1" s="21"/>
      <c r="AB1" s="21"/>
      <c r="AC1" s="24" t="s">
        <v>212</v>
      </c>
      <c r="AD1" s="24"/>
      <c r="AE1" s="24"/>
      <c r="AF1" s="24"/>
      <c r="AG1" s="24"/>
      <c r="AH1" s="24"/>
      <c r="AI1" s="24"/>
      <c r="AJ1" s="24"/>
      <c r="AK1" s="24"/>
      <c r="AL1" s="24"/>
      <c r="AM1" s="24"/>
      <c r="AN1" s="24"/>
      <c r="AO1" s="24"/>
      <c r="AP1" s="24"/>
      <c r="AQ1" s="24"/>
      <c r="AR1" s="27" t="s">
        <v>213</v>
      </c>
      <c r="AS1" s="27"/>
      <c r="AT1" s="27"/>
    </row>
    <row r="2" spans="1:46" s="4" customFormat="1" ht="58" x14ac:dyDescent="0.35">
      <c r="A2" s="17" t="s">
        <v>214</v>
      </c>
      <c r="B2" s="17" t="s">
        <v>215</v>
      </c>
      <c r="C2" s="17" t="s">
        <v>216</v>
      </c>
      <c r="D2" s="17" t="s">
        <v>217</v>
      </c>
      <c r="E2" s="17" t="s">
        <v>218</v>
      </c>
      <c r="F2" s="17" t="s">
        <v>219</v>
      </c>
      <c r="G2" s="17" t="s">
        <v>220</v>
      </c>
      <c r="H2" s="17" t="s">
        <v>221</v>
      </c>
      <c r="I2" s="17" t="s">
        <v>222</v>
      </c>
      <c r="J2" s="17" t="s">
        <v>223</v>
      </c>
      <c r="K2" s="17" t="s">
        <v>224</v>
      </c>
      <c r="L2" s="17" t="s">
        <v>225</v>
      </c>
      <c r="M2" s="19" t="s">
        <v>226</v>
      </c>
      <c r="N2" s="19" t="s">
        <v>227</v>
      </c>
      <c r="O2" s="19" t="s">
        <v>228</v>
      </c>
      <c r="P2" s="19" t="s">
        <v>229</v>
      </c>
      <c r="Q2" s="19" t="s">
        <v>230</v>
      </c>
      <c r="R2" s="19" t="s">
        <v>231</v>
      </c>
      <c r="S2" s="19" t="s">
        <v>232</v>
      </c>
      <c r="T2" s="20" t="s">
        <v>233</v>
      </c>
      <c r="U2" s="23" t="s">
        <v>234</v>
      </c>
      <c r="V2" s="19" t="s">
        <v>235</v>
      </c>
      <c r="W2" s="19" t="s">
        <v>236</v>
      </c>
      <c r="X2" s="22" t="s">
        <v>237</v>
      </c>
      <c r="Y2" s="22" t="s">
        <v>238</v>
      </c>
      <c r="Z2" s="22" t="s">
        <v>239</v>
      </c>
      <c r="AA2" s="22" t="s">
        <v>240</v>
      </c>
      <c r="AB2" s="22" t="s">
        <v>241</v>
      </c>
      <c r="AC2" s="25" t="s">
        <v>242</v>
      </c>
      <c r="AD2" s="25" t="s">
        <v>243</v>
      </c>
      <c r="AE2" s="25" t="s">
        <v>244</v>
      </c>
      <c r="AF2" s="25" t="s">
        <v>245</v>
      </c>
      <c r="AG2" s="25" t="s">
        <v>246</v>
      </c>
      <c r="AH2" s="25" t="s">
        <v>247</v>
      </c>
      <c r="AI2" s="26" t="s">
        <v>248</v>
      </c>
      <c r="AJ2" s="26" t="s">
        <v>249</v>
      </c>
      <c r="AK2" s="26" t="s">
        <v>250</v>
      </c>
      <c r="AL2" s="26" t="s">
        <v>251</v>
      </c>
      <c r="AM2" s="26" t="s">
        <v>252</v>
      </c>
      <c r="AN2" s="26" t="s">
        <v>253</v>
      </c>
      <c r="AO2" s="26" t="s">
        <v>254</v>
      </c>
      <c r="AP2" s="26" t="s">
        <v>255</v>
      </c>
      <c r="AQ2" s="26" t="s">
        <v>256</v>
      </c>
      <c r="AR2" s="28" t="s">
        <v>257</v>
      </c>
      <c r="AS2" s="28" t="s">
        <v>258</v>
      </c>
      <c r="AT2" s="28" t="s">
        <v>259</v>
      </c>
    </row>
    <row r="3" spans="1:46" x14ac:dyDescent="0.35">
      <c r="A3" t="e">
        <f>'Applicant Details'!#REF!</f>
        <v>#REF!</v>
      </c>
      <c r="B3">
        <f>'Project Summary'!B11</f>
        <v>0</v>
      </c>
      <c r="C3" t="str">
        <f>'Project Summary'!B4</f>
        <v>Select from drop down menu</v>
      </c>
      <c r="D3" t="e">
        <f>'Applicant Details'!#REF!</f>
        <v>#REF!</v>
      </c>
      <c r="E3" t="e">
        <f>'Project Summary'!#REF!</f>
        <v>#REF!</v>
      </c>
      <c r="F3" t="str">
        <f>'Project Summary'!B6</f>
        <v>Select from drop down menu</v>
      </c>
      <c r="G3">
        <f>'Project Summary'!B9</f>
        <v>0</v>
      </c>
      <c r="H3">
        <f>'Project Summary'!B10</f>
        <v>0</v>
      </c>
      <c r="I3" t="str">
        <f>'Project Summary'!B5</f>
        <v>Select from drop down menu</v>
      </c>
      <c r="J3">
        <f>'Project Summary'!B12</f>
        <v>0</v>
      </c>
      <c r="K3" t="str">
        <f>'Project Summary'!B14</f>
        <v>Date (month and year)</v>
      </c>
      <c r="L3">
        <f>'Project Summary'!B15</f>
        <v>0</v>
      </c>
      <c r="M3" t="e">
        <f>'Applicant Details'!#REF!</f>
        <v>#REF!</v>
      </c>
      <c r="N3" t="e">
        <f>'Applicant Details'!#REF!</f>
        <v>#REF!</v>
      </c>
      <c r="O3" t="e">
        <f>'Applicant Details'!#REF!</f>
        <v>#REF!</v>
      </c>
      <c r="P3" t="e">
        <f>'Applicant Details'!#REF!</f>
        <v>#REF!</v>
      </c>
      <c r="Q3" t="e">
        <f>'Applicant Details'!#REF!</f>
        <v>#REF!</v>
      </c>
      <c r="R3" t="e">
        <f>'Applicant Details'!#REF!</f>
        <v>#REF!</v>
      </c>
      <c r="S3" t="e">
        <f>'Applicant Details'!#REF!</f>
        <v>#REF!</v>
      </c>
      <c r="T3" t="e">
        <f>'Applicant Details'!#REF!</f>
        <v>#REF!</v>
      </c>
      <c r="U3" t="e">
        <f>'Applicant Details'!#REF!</f>
        <v>#REF!</v>
      </c>
      <c r="V3" t="e">
        <f>'Applicant Details'!#REF!</f>
        <v>#REF!</v>
      </c>
      <c r="W3" t="e">
        <f>'Applicant Details'!#REF!</f>
        <v>#REF!</v>
      </c>
      <c r="X3">
        <f>'Project Summary'!B19</f>
        <v>0</v>
      </c>
      <c r="Y3">
        <f>'Project Summary'!B22</f>
        <v>0</v>
      </c>
      <c r="Z3">
        <f>'Project Summary'!B26</f>
        <v>0</v>
      </c>
      <c r="AA3" t="str">
        <f>'Project Summary'!B36</f>
        <v>Your Answer</v>
      </c>
      <c r="AB3" t="str">
        <f>'Project Summary'!B37</f>
        <v>Select from drop down menu</v>
      </c>
      <c r="AC3" s="5" t="e">
        <f>#REF!</f>
        <v>#REF!</v>
      </c>
      <c r="AD3" s="5" t="e">
        <f>#REF!</f>
        <v>#REF!</v>
      </c>
      <c r="AE3" s="5" t="e">
        <f>#REF!</f>
        <v>#REF!</v>
      </c>
      <c r="AF3" s="5" t="e">
        <f>#REF!</f>
        <v>#REF!</v>
      </c>
      <c r="AG3" s="5" t="e">
        <f>#REF!</f>
        <v>#REF!</v>
      </c>
      <c r="AH3" s="14" t="e">
        <f>#REF!</f>
        <v>#REF!</v>
      </c>
      <c r="AI3" s="5" t="e">
        <f>#REF!</f>
        <v>#REF!</v>
      </c>
      <c r="AJ3" s="5" t="e">
        <f>#REF!</f>
        <v>#REF!</v>
      </c>
      <c r="AK3" s="5" t="e">
        <f>#REF!</f>
        <v>#REF!</v>
      </c>
      <c r="AL3" s="5" t="e">
        <f>#REF!</f>
        <v>#REF!</v>
      </c>
      <c r="AM3" s="5" t="e">
        <f>#REF!</f>
        <v>#REF!</v>
      </c>
      <c r="AN3" s="5" t="e">
        <f>#REF!</f>
        <v>#REF!</v>
      </c>
      <c r="AO3" s="5" t="e">
        <f>#REF!</f>
        <v>#REF!</v>
      </c>
      <c r="AP3" s="5" t="e">
        <f>#REF!</f>
        <v>#REF!</v>
      </c>
      <c r="AQ3" s="5" t="e">
        <f>#REF!</f>
        <v>#REF!</v>
      </c>
      <c r="AR3" s="7">
        <f>'Project Summary'!B52</f>
        <v>0</v>
      </c>
      <c r="AS3" s="7">
        <f>'Project Summary'!B53</f>
        <v>0</v>
      </c>
      <c r="AT3" s="7">
        <f>'Project Summary'!B54</f>
        <v>0</v>
      </c>
    </row>
    <row r="7" spans="1:46" ht="21" x14ac:dyDescent="0.5">
      <c r="A7" s="6" t="s">
        <v>260</v>
      </c>
      <c r="B7" s="6"/>
      <c r="C7" s="6"/>
    </row>
    <row r="8" spans="1:46" ht="21" x14ac:dyDescent="0.5">
      <c r="A8" s="6"/>
      <c r="B8" s="6"/>
      <c r="C8" s="6"/>
    </row>
    <row r="9" spans="1:46" ht="21" x14ac:dyDescent="0.5">
      <c r="A9" s="6" t="s">
        <v>261</v>
      </c>
      <c r="B9" s="6"/>
      <c r="C9" s="6"/>
    </row>
  </sheetData>
  <customSheetViews>
    <customSheetView guid="{470E5601-347B-462E-B45C-66E1F09398AB}" hiddenColumns="1" topLeftCell="I1">
      <selection activeCell="AU2" sqref="AU2"/>
      <pageMargins left="0" right="0" top="0" bottom="0" header="0" footer="0"/>
      <pageSetup paperSize="9" orientation="portrait" r:id="rId1"/>
    </customSheetView>
    <customSheetView guid="{5582A930-0F9A-4EC8-B4DE-01F132FD8175}" hiddenColumns="1" topLeftCell="I1">
      <selection activeCell="AU2" sqref="AU2"/>
      <pageMargins left="0" right="0" top="0" bottom="0" header="0" footer="0"/>
      <pageSetup paperSize="9" orientation="portrait" r:id="rId2"/>
    </customSheetView>
    <customSheetView guid="{E70B79AA-6D25-4E26-9610-F332E6FB3494}">
      <pageMargins left="0" right="0" top="0" bottom="0" header="0" footer="0"/>
    </customSheetView>
    <customSheetView guid="{68C69B13-6485-41D4-843B-152D6027A679}" hiddenColumns="1" topLeftCell="I1">
      <selection activeCell="AC22" sqref="AC22"/>
      <pageMargins left="0" right="0" top="0" bottom="0" header="0" footer="0"/>
      <pageSetup paperSize="9" orientation="portrait" r:id="rId3"/>
    </customSheetView>
    <customSheetView guid="{A90951F7-ADB6-4486-81B1-49E227A79FFE}" hiddenColumns="1">
      <selection activeCell="AU2" sqref="AU2"/>
      <pageMargins left="0" right="0" top="0" bottom="0" header="0" footer="0"/>
      <pageSetup paperSize="9" orientation="portrait" r:id="rId4"/>
    </customSheetView>
  </customSheetViews>
  <pageMargins left="0.7" right="0.7" top="0.75" bottom="0.75" header="0.3" footer="0.3"/>
  <pageSetup paperSize="9" orientation="portrait" r:id="rId5"/>
  <headerFooter>
    <oddHeader>&amp;C&amp;"Aptos"&amp;14&amp;KFF0000 OFFICIAL&amp;1#_x000D_</oddHeader>
    <oddFooter>&amp;C_x000D_&amp;1#&amp;"Aptos"&amp;14&amp;KFF0000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X20"/>
  <sheetViews>
    <sheetView zoomScale="90" zoomScaleNormal="90" workbookViewId="0">
      <selection sqref="A1:C1"/>
    </sheetView>
  </sheetViews>
  <sheetFormatPr defaultRowHeight="14.5" x14ac:dyDescent="0.35"/>
  <cols>
    <col min="1" max="1" width="33.26953125" bestFit="1" customWidth="1"/>
    <col min="2" max="2" width="43.453125" bestFit="1" customWidth="1"/>
    <col min="3" max="3" width="19.7265625" bestFit="1" customWidth="1"/>
    <col min="4" max="4" width="12.7265625" bestFit="1" customWidth="1"/>
    <col min="5" max="5" width="14.453125" bestFit="1" customWidth="1"/>
    <col min="6" max="6" width="18.26953125" bestFit="1" customWidth="1"/>
    <col min="7" max="7" width="47.7265625" bestFit="1" customWidth="1"/>
    <col min="10" max="10" width="26.26953125" bestFit="1" customWidth="1"/>
    <col min="11" max="11" width="11.26953125" customWidth="1"/>
    <col min="12" max="12" width="20.7265625" customWidth="1"/>
    <col min="19" max="19" width="14" bestFit="1" customWidth="1"/>
    <col min="20" max="20" width="12.26953125" bestFit="1" customWidth="1"/>
    <col min="22" max="22" width="9.7265625" bestFit="1" customWidth="1"/>
    <col min="23" max="24" width="8.453125" bestFit="1" customWidth="1"/>
  </cols>
  <sheetData>
    <row r="1" spans="1:24" x14ac:dyDescent="0.35">
      <c r="A1" t="s">
        <v>262</v>
      </c>
      <c r="B1" t="s">
        <v>263</v>
      </c>
      <c r="C1" t="s">
        <v>264</v>
      </c>
      <c r="D1" t="s">
        <v>265</v>
      </c>
      <c r="E1" t="s">
        <v>266</v>
      </c>
      <c r="F1" t="s">
        <v>267</v>
      </c>
      <c r="G1" t="s">
        <v>268</v>
      </c>
      <c r="H1" t="s">
        <v>269</v>
      </c>
      <c r="I1" t="s">
        <v>270</v>
      </c>
      <c r="J1" t="s">
        <v>271</v>
      </c>
      <c r="K1" t="s">
        <v>272</v>
      </c>
      <c r="L1" t="s">
        <v>273</v>
      </c>
      <c r="N1" t="s">
        <v>274</v>
      </c>
      <c r="P1" t="s">
        <v>275</v>
      </c>
      <c r="S1" s="154"/>
      <c r="T1" s="154" t="s">
        <v>276</v>
      </c>
      <c r="U1" s="154" t="s">
        <v>277</v>
      </c>
      <c r="V1" s="154" t="s">
        <v>278</v>
      </c>
      <c r="W1" s="154" t="s">
        <v>279</v>
      </c>
      <c r="X1" s="154" t="s">
        <v>280</v>
      </c>
    </row>
    <row r="2" spans="1:24" x14ac:dyDescent="0.35">
      <c r="A2" t="s">
        <v>281</v>
      </c>
      <c r="B2" t="s">
        <v>282</v>
      </c>
      <c r="C2" t="s">
        <v>283</v>
      </c>
      <c r="D2" t="s">
        <v>284</v>
      </c>
      <c r="E2" t="s">
        <v>285</v>
      </c>
      <c r="F2" t="s">
        <v>276</v>
      </c>
      <c r="G2" t="s">
        <v>286</v>
      </c>
      <c r="H2" t="s">
        <v>287</v>
      </c>
      <c r="I2" t="s">
        <v>288</v>
      </c>
      <c r="J2" t="s">
        <v>455</v>
      </c>
      <c r="K2" t="s">
        <v>289</v>
      </c>
      <c r="L2" t="s">
        <v>290</v>
      </c>
      <c r="N2" t="s">
        <v>291</v>
      </c>
      <c r="P2" t="s">
        <v>292</v>
      </c>
      <c r="S2" s="154" t="s">
        <v>293</v>
      </c>
      <c r="T2" s="154" t="s">
        <v>294</v>
      </c>
      <c r="U2" s="154" t="s">
        <v>295</v>
      </c>
      <c r="V2" s="154" t="s">
        <v>296</v>
      </c>
      <c r="W2" s="154" t="s">
        <v>297</v>
      </c>
      <c r="X2" s="154" t="s">
        <v>297</v>
      </c>
    </row>
    <row r="3" spans="1:24" x14ac:dyDescent="0.35">
      <c r="A3" t="s">
        <v>298</v>
      </c>
      <c r="B3" t="s">
        <v>299</v>
      </c>
      <c r="C3" t="s">
        <v>300</v>
      </c>
      <c r="D3" t="s">
        <v>301</v>
      </c>
      <c r="E3" t="s">
        <v>302</v>
      </c>
      <c r="F3" t="s">
        <v>277</v>
      </c>
      <c r="G3" t="s">
        <v>303</v>
      </c>
      <c r="H3" t="s">
        <v>304</v>
      </c>
      <c r="I3" t="s">
        <v>305</v>
      </c>
      <c r="J3" t="s">
        <v>306</v>
      </c>
      <c r="K3" t="s">
        <v>307</v>
      </c>
      <c r="L3" t="s">
        <v>308</v>
      </c>
      <c r="N3" t="s">
        <v>309</v>
      </c>
      <c r="S3" s="154" t="s">
        <v>310</v>
      </c>
      <c r="T3" s="154" t="s">
        <v>294</v>
      </c>
      <c r="U3" s="154" t="s">
        <v>294</v>
      </c>
      <c r="V3" s="154" t="s">
        <v>295</v>
      </c>
      <c r="W3" s="154" t="s">
        <v>296</v>
      </c>
      <c r="X3" s="154" t="s">
        <v>297</v>
      </c>
    </row>
    <row r="4" spans="1:24" x14ac:dyDescent="0.35">
      <c r="A4" t="s">
        <v>311</v>
      </c>
      <c r="E4" t="s">
        <v>312</v>
      </c>
      <c r="F4" t="s">
        <v>278</v>
      </c>
      <c r="G4" t="s">
        <v>313</v>
      </c>
      <c r="H4" t="s">
        <v>100</v>
      </c>
      <c r="I4" t="s">
        <v>314</v>
      </c>
      <c r="J4" t="s">
        <v>315</v>
      </c>
      <c r="L4" t="s">
        <v>316</v>
      </c>
      <c r="N4" t="s">
        <v>317</v>
      </c>
      <c r="S4" s="154" t="s">
        <v>312</v>
      </c>
      <c r="T4" s="154" t="s">
        <v>294</v>
      </c>
      <c r="U4" s="154" t="s">
        <v>294</v>
      </c>
      <c r="V4" s="154" t="s">
        <v>295</v>
      </c>
      <c r="W4" s="154" t="s">
        <v>295</v>
      </c>
      <c r="X4" s="154" t="s">
        <v>296</v>
      </c>
    </row>
    <row r="5" spans="1:24" x14ac:dyDescent="0.35">
      <c r="A5" t="s">
        <v>318</v>
      </c>
      <c r="E5" t="s">
        <v>310</v>
      </c>
      <c r="F5" t="s">
        <v>279</v>
      </c>
      <c r="G5" t="s">
        <v>319</v>
      </c>
      <c r="I5" t="s">
        <v>320</v>
      </c>
      <c r="S5" s="154" t="s">
        <v>302</v>
      </c>
      <c r="T5" s="154" t="s">
        <v>321</v>
      </c>
      <c r="U5" s="154" t="s">
        <v>294</v>
      </c>
      <c r="V5" s="154" t="s">
        <v>294</v>
      </c>
      <c r="W5" s="154" t="s">
        <v>295</v>
      </c>
      <c r="X5" s="154" t="s">
        <v>296</v>
      </c>
    </row>
    <row r="6" spans="1:24" x14ac:dyDescent="0.35">
      <c r="A6" t="s">
        <v>322</v>
      </c>
      <c r="B6" t="s">
        <v>323</v>
      </c>
      <c r="E6" t="s">
        <v>324</v>
      </c>
      <c r="F6" t="s">
        <v>280</v>
      </c>
      <c r="I6" t="s">
        <v>325</v>
      </c>
      <c r="S6" s="154" t="s">
        <v>285</v>
      </c>
      <c r="T6" s="154" t="s">
        <v>321</v>
      </c>
      <c r="U6" s="154" t="s">
        <v>321</v>
      </c>
      <c r="V6" s="154" t="s">
        <v>294</v>
      </c>
      <c r="W6" s="154" t="s">
        <v>294</v>
      </c>
      <c r="X6" s="154" t="s">
        <v>295</v>
      </c>
    </row>
    <row r="7" spans="1:24" x14ac:dyDescent="0.35">
      <c r="A7" t="s">
        <v>326</v>
      </c>
      <c r="B7" t="s">
        <v>327</v>
      </c>
      <c r="I7" t="s">
        <v>328</v>
      </c>
    </row>
    <row r="8" spans="1:24" x14ac:dyDescent="0.35">
      <c r="A8" t="s">
        <v>329</v>
      </c>
      <c r="B8" t="s">
        <v>330</v>
      </c>
      <c r="I8" t="s">
        <v>331</v>
      </c>
    </row>
    <row r="9" spans="1:24" x14ac:dyDescent="0.35">
      <c r="A9" t="s">
        <v>332</v>
      </c>
      <c r="C9" t="s">
        <v>287</v>
      </c>
      <c r="I9" t="s">
        <v>333</v>
      </c>
    </row>
    <row r="10" spans="1:24" x14ac:dyDescent="0.35">
      <c r="A10" t="s">
        <v>334</v>
      </c>
      <c r="C10" t="s">
        <v>304</v>
      </c>
      <c r="I10" t="s">
        <v>335</v>
      </c>
    </row>
    <row r="11" spans="1:24" x14ac:dyDescent="0.35">
      <c r="A11" t="s">
        <v>336</v>
      </c>
      <c r="C11" t="s">
        <v>337</v>
      </c>
      <c r="I11" t="s">
        <v>338</v>
      </c>
    </row>
    <row r="12" spans="1:24" x14ac:dyDescent="0.35">
      <c r="A12" t="s">
        <v>339</v>
      </c>
    </row>
    <row r="13" spans="1:24" x14ac:dyDescent="0.35">
      <c r="A13" t="s">
        <v>340</v>
      </c>
    </row>
    <row r="14" spans="1:24" x14ac:dyDescent="0.35">
      <c r="A14" t="s">
        <v>341</v>
      </c>
    </row>
    <row r="15" spans="1:24" x14ac:dyDescent="0.35">
      <c r="A15" t="s">
        <v>342</v>
      </c>
    </row>
    <row r="16" spans="1:24" x14ac:dyDescent="0.35">
      <c r="A16" t="s">
        <v>343</v>
      </c>
    </row>
    <row r="17" spans="1:1" x14ac:dyDescent="0.35">
      <c r="A17" t="s">
        <v>344</v>
      </c>
    </row>
    <row r="18" spans="1:1" x14ac:dyDescent="0.35">
      <c r="A18" t="s">
        <v>345</v>
      </c>
    </row>
    <row r="19" spans="1:1" x14ac:dyDescent="0.35">
      <c r="A19" t="s">
        <v>346</v>
      </c>
    </row>
    <row r="20" spans="1:1" x14ac:dyDescent="0.35">
      <c r="A20" t="s">
        <v>347</v>
      </c>
    </row>
  </sheetData>
  <sortState xmlns:xlrd2="http://schemas.microsoft.com/office/spreadsheetml/2017/richdata2" ref="I2:I9">
    <sortCondition ref="I2:I9"/>
  </sortState>
  <pageMargins left="0.7" right="0.7" top="0.75" bottom="0.75" header="0.3" footer="0.3"/>
  <headerFooter>
    <oddHeader>&amp;C&amp;"Aptos"&amp;14&amp;KFF0000 OFFICIAL&amp;1#_x000D_</oddHeader>
    <oddFooter>&amp;C_x000D_&amp;1#&amp;"Aptos"&amp;14&amp;KFF0000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7CD49-8616-4AD3-8B33-E22827036212}">
  <dimension ref="A1:C5"/>
  <sheetViews>
    <sheetView workbookViewId="0">
      <selection sqref="A1:C1"/>
    </sheetView>
  </sheetViews>
  <sheetFormatPr defaultColWidth="8.81640625" defaultRowHeight="14.5" x14ac:dyDescent="0.35"/>
  <cols>
    <col min="1" max="1" width="31.453125" customWidth="1"/>
    <col min="2" max="2" width="8.81640625" customWidth="1"/>
  </cols>
  <sheetData>
    <row r="1" spans="1:3" ht="72.5" x14ac:dyDescent="0.35">
      <c r="B1" s="4" t="s">
        <v>414</v>
      </c>
      <c r="C1" s="4" t="s">
        <v>415</v>
      </c>
    </row>
    <row r="2" spans="1:3" x14ac:dyDescent="0.35">
      <c r="A2" t="s">
        <v>416</v>
      </c>
      <c r="B2" s="238">
        <f>EDATE('Project Summary'!B16,2)</f>
        <v>60</v>
      </c>
      <c r="C2">
        <f>YEAR(B2)+(MONTH(B2)&gt;6)</f>
        <v>1900</v>
      </c>
    </row>
    <row r="3" spans="1:3" x14ac:dyDescent="0.35">
      <c r="A3" t="s">
        <v>417</v>
      </c>
      <c r="B3" s="238">
        <f>EDATE('Project Summary'!B17,2)</f>
        <v>60</v>
      </c>
      <c r="C3">
        <f t="shared" ref="C3:C5" si="0">YEAR(B3)+(MONTH(B3)&gt;6)</f>
        <v>1900</v>
      </c>
    </row>
    <row r="4" spans="1:3" x14ac:dyDescent="0.35">
      <c r="A4" t="s">
        <v>418</v>
      </c>
      <c r="B4" s="238">
        <f>EDATE('Project Summary'!B18,2)</f>
        <v>60</v>
      </c>
      <c r="C4">
        <f t="shared" si="0"/>
        <v>1900</v>
      </c>
    </row>
    <row r="5" spans="1:3" x14ac:dyDescent="0.35">
      <c r="A5" t="s">
        <v>419</v>
      </c>
      <c r="B5" s="238">
        <f>EDATE('Project Summary'!B18,5)</f>
        <v>152</v>
      </c>
      <c r="C5">
        <f t="shared" si="0"/>
        <v>1900</v>
      </c>
    </row>
  </sheetData>
  <pageMargins left="0.7" right="0.7" top="0.75" bottom="0.75" header="0.3" footer="0.3"/>
  <pageSetup paperSize="9" orientation="portrait" horizontalDpi="1200" verticalDpi="1200" r:id="rId1"/>
  <headerFooter>
    <oddHeader>&amp;C&amp;"Aptos"&amp;14&amp;KFF0000 OFFICIAL&amp;1#_x000D_</oddHeader>
    <oddFooter>&amp;C_x000D_&amp;1#&amp;"Aptos"&amp;14&amp;KFF0000 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A12"/>
  <sheetViews>
    <sheetView workbookViewId="0">
      <selection activeCell="A12" sqref="A12"/>
    </sheetView>
  </sheetViews>
  <sheetFormatPr defaultRowHeight="14.5" x14ac:dyDescent="0.35"/>
  <sheetData>
    <row r="1" spans="1:1" ht="15" thickBot="1" x14ac:dyDescent="0.4"/>
    <row r="2" spans="1:1" x14ac:dyDescent="0.35">
      <c r="A2" s="1" t="s">
        <v>287</v>
      </c>
    </row>
    <row r="3" spans="1:1" ht="15" thickBot="1" x14ac:dyDescent="0.4">
      <c r="A3" s="2" t="s">
        <v>304</v>
      </c>
    </row>
    <row r="4" spans="1:1" ht="15" thickBot="1" x14ac:dyDescent="0.4"/>
    <row r="5" spans="1:1" x14ac:dyDescent="0.35">
      <c r="A5" s="1" t="s">
        <v>288</v>
      </c>
    </row>
    <row r="6" spans="1:1" x14ac:dyDescent="0.35">
      <c r="A6" s="3" t="s">
        <v>305</v>
      </c>
    </row>
    <row r="7" spans="1:1" x14ac:dyDescent="0.35">
      <c r="A7" s="3" t="s">
        <v>320</v>
      </c>
    </row>
    <row r="8" spans="1:1" x14ac:dyDescent="0.35">
      <c r="A8" s="3" t="s">
        <v>325</v>
      </c>
    </row>
    <row r="9" spans="1:1" x14ac:dyDescent="0.35">
      <c r="A9" s="3" t="s">
        <v>333</v>
      </c>
    </row>
    <row r="10" spans="1:1" x14ac:dyDescent="0.35">
      <c r="A10" s="3" t="s">
        <v>314</v>
      </c>
    </row>
    <row r="11" spans="1:1" x14ac:dyDescent="0.35">
      <c r="A11" s="3" t="s">
        <v>328</v>
      </c>
    </row>
    <row r="12" spans="1:1" ht="15" thickBot="1" x14ac:dyDescent="0.4">
      <c r="A12" s="2" t="s">
        <v>331</v>
      </c>
    </row>
  </sheetData>
  <customSheetViews>
    <customSheetView guid="{470E5601-347B-462E-B45C-66E1F09398AB}" state="hidden">
      <selection activeCell="H10" sqref="H10"/>
      <pageMargins left="0" right="0" top="0" bottom="0" header="0" footer="0"/>
    </customSheetView>
    <customSheetView guid="{5582A930-0F9A-4EC8-B4DE-01F132FD8175}" state="hidden">
      <selection activeCell="H10" sqref="H10"/>
      <pageMargins left="0" right="0" top="0" bottom="0" header="0" footer="0"/>
    </customSheetView>
    <customSheetView guid="{E70B79AA-6D25-4E26-9610-F332E6FB3494}" state="hidden">
      <selection activeCell="H10" sqref="H10"/>
      <pageMargins left="0" right="0" top="0" bottom="0" header="0" footer="0"/>
    </customSheetView>
    <customSheetView guid="{68C69B13-6485-41D4-843B-152D6027A679}" state="hidden">
      <selection activeCell="H10" sqref="H10"/>
      <pageMargins left="0" right="0" top="0" bottom="0" header="0" footer="0"/>
    </customSheetView>
    <customSheetView guid="{A90951F7-ADB6-4486-81B1-49E227A79FFE}" state="hidden">
      <selection activeCell="H10" sqref="H10"/>
      <pageMargins left="0" right="0" top="0" bottom="0" header="0" footer="0"/>
    </customSheetView>
  </customSheetViews>
  <pageMargins left="0.7" right="0.7" top="0.75" bottom="0.75" header="0.3" footer="0.3"/>
  <headerFooter>
    <oddHeader>&amp;C&amp;"Aptos"&amp;14&amp;KFF0000 OFFICIAL&amp;1#_x000D_</oddHeader>
    <oddFooter>&amp;C_x000D_&amp;1#&amp;"Aptos"&amp;14&amp;KFF0000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81E3F"/>
    <pageSetUpPr fitToPage="1"/>
  </sheetPr>
  <dimension ref="A1:I14"/>
  <sheetViews>
    <sheetView zoomScale="90" zoomScaleNormal="90" workbookViewId="0">
      <selection activeCell="C5" sqref="C5"/>
    </sheetView>
  </sheetViews>
  <sheetFormatPr defaultRowHeight="14.5" x14ac:dyDescent="0.35"/>
  <cols>
    <col min="1" max="1" width="3.7265625" customWidth="1"/>
    <col min="2" max="2" width="69.26953125" customWidth="1"/>
    <col min="3" max="3" width="28" bestFit="1" customWidth="1"/>
    <col min="4" max="4" width="33.453125" customWidth="1"/>
  </cols>
  <sheetData>
    <row r="1" spans="1:9" ht="51.75" customHeight="1" thickBot="1" x14ac:dyDescent="0.4">
      <c r="A1" s="338" t="s">
        <v>349</v>
      </c>
      <c r="B1" s="338"/>
      <c r="C1" s="338"/>
    </row>
    <row r="2" spans="1:9" ht="15.5" x14ac:dyDescent="0.35">
      <c r="A2" s="54" t="s">
        <v>10</v>
      </c>
      <c r="B2" s="54" t="s">
        <v>11</v>
      </c>
      <c r="C2" s="124" t="s">
        <v>12</v>
      </c>
    </row>
    <row r="3" spans="1:9" ht="42" customHeight="1" x14ac:dyDescent="0.35">
      <c r="A3" s="44">
        <v>1</v>
      </c>
      <c r="B3" s="58" t="s">
        <v>13</v>
      </c>
      <c r="C3" s="60" t="s">
        <v>14</v>
      </c>
    </row>
    <row r="4" spans="1:9" ht="56.25" customHeight="1" x14ac:dyDescent="0.35">
      <c r="A4" s="44">
        <v>2</v>
      </c>
      <c r="B4" s="58" t="s">
        <v>15</v>
      </c>
      <c r="C4" s="60" t="s">
        <v>14</v>
      </c>
    </row>
    <row r="5" spans="1:9" ht="60" customHeight="1" x14ac:dyDescent="0.35">
      <c r="A5" s="44">
        <v>3</v>
      </c>
      <c r="B5" s="58" t="s">
        <v>16</v>
      </c>
      <c r="C5" s="60" t="s">
        <v>14</v>
      </c>
    </row>
    <row r="6" spans="1:9" ht="57" customHeight="1" x14ac:dyDescent="0.35">
      <c r="A6" s="44">
        <v>4</v>
      </c>
      <c r="B6" s="59" t="s">
        <v>17</v>
      </c>
      <c r="C6" s="60" t="s">
        <v>14</v>
      </c>
    </row>
    <row r="7" spans="1:9" ht="75" customHeight="1" x14ac:dyDescent="0.35">
      <c r="A7" s="44">
        <v>5</v>
      </c>
      <c r="B7" s="59" t="s">
        <v>18</v>
      </c>
      <c r="C7" s="60" t="s">
        <v>14</v>
      </c>
    </row>
    <row r="8" spans="1:9" ht="76.900000000000006" customHeight="1" x14ac:dyDescent="0.35">
      <c r="A8" s="44">
        <v>6</v>
      </c>
      <c r="B8" s="59" t="s">
        <v>427</v>
      </c>
      <c r="C8" s="60" t="s">
        <v>14</v>
      </c>
    </row>
    <row r="9" spans="1:9" ht="76.5" customHeight="1" x14ac:dyDescent="0.35">
      <c r="A9" s="44">
        <v>7</v>
      </c>
      <c r="B9" s="59" t="s">
        <v>19</v>
      </c>
      <c r="C9" s="60" t="s">
        <v>14</v>
      </c>
    </row>
    <row r="10" spans="1:9" ht="132.75" customHeight="1" x14ac:dyDescent="0.35">
      <c r="A10" s="44">
        <v>8</v>
      </c>
      <c r="B10" s="59" t="s">
        <v>20</v>
      </c>
      <c r="C10" s="60" t="s">
        <v>14</v>
      </c>
    </row>
    <row r="11" spans="1:9" ht="69.75" customHeight="1" x14ac:dyDescent="0.35">
      <c r="A11" s="44">
        <v>9</v>
      </c>
      <c r="B11" s="58" t="s">
        <v>21</v>
      </c>
      <c r="C11" s="60" t="s">
        <v>14</v>
      </c>
    </row>
    <row r="12" spans="1:9" ht="124" x14ac:dyDescent="0.35">
      <c r="A12" s="44">
        <v>10</v>
      </c>
      <c r="B12" s="59" t="s">
        <v>22</v>
      </c>
      <c r="C12" s="60" t="s">
        <v>14</v>
      </c>
      <c r="I12" t="s">
        <v>23</v>
      </c>
    </row>
    <row r="13" spans="1:9" ht="58.5" customHeight="1" x14ac:dyDescent="0.35">
      <c r="A13" s="44">
        <v>11</v>
      </c>
      <c r="B13" s="58" t="s">
        <v>24</v>
      </c>
      <c r="C13" s="60" t="s">
        <v>14</v>
      </c>
    </row>
    <row r="14" spans="1:9" ht="91.5" customHeight="1" thickBot="1" x14ac:dyDescent="0.4">
      <c r="A14" s="44">
        <v>12</v>
      </c>
      <c r="B14" s="61" t="s">
        <v>428</v>
      </c>
      <c r="C14" s="117" t="s">
        <v>14</v>
      </c>
    </row>
  </sheetData>
  <sheetProtection algorithmName="SHA-512" hashValue="MUeRpGE8EW0iL7IOgIMmKjxWuwo4K0iAB+Y4bngx6eOQJVTHGTDEjzMH70jCS/y1y4munASmjsorKKs2yKPTGQ==" saltValue="Fdm9kWVICkHSefnnr67hMg==" spinCount="100000" sheet="1" objects="1" scenarios="1"/>
  <dataConsolidate/>
  <customSheetViews>
    <customSheetView guid="{470E5601-347B-462E-B45C-66E1F09398AB}" fitToPage="1">
      <selection activeCell="G7" sqref="G7"/>
      <pageMargins left="0" right="0" top="0" bottom="0" header="0" footer="0"/>
      <pageSetup paperSize="9" scale="78" orientation="landscape" r:id="rId1"/>
    </customSheetView>
    <customSheetView guid="{5582A930-0F9A-4EC8-B4DE-01F132FD8175}" fitToPage="1" topLeftCell="A3">
      <selection activeCell="C4" sqref="C4"/>
      <pageMargins left="0" right="0" top="0" bottom="0" header="0" footer="0"/>
      <pageSetup paperSize="9" scale="78" orientation="landscape" r:id="rId2"/>
    </customSheetView>
    <customSheetView guid="{E70B79AA-6D25-4E26-9610-F332E6FB3494}" fitToPage="1" topLeftCell="A7">
      <selection activeCell="C13" sqref="C13"/>
      <pageMargins left="0" right="0" top="0" bottom="0" header="0" footer="0"/>
      <pageSetup paperSize="9" scale="78" orientation="landscape" r:id="rId3"/>
    </customSheetView>
    <customSheetView guid="{68C69B13-6485-41D4-843B-152D6027A679}" fitToPage="1">
      <selection activeCell="B2" sqref="B2:C2"/>
      <pageMargins left="0" right="0" top="0" bottom="0" header="0" footer="0"/>
      <pageSetup paperSize="9" scale="78" orientation="landscape" r:id="rId4"/>
    </customSheetView>
    <customSheetView guid="{A90951F7-ADB6-4486-81B1-49E227A79FFE}" fitToPage="1" topLeftCell="A4">
      <selection activeCell="C25" sqref="C25"/>
      <pageMargins left="0" right="0" top="0" bottom="0" header="0" footer="0"/>
      <pageSetup paperSize="9" scale="78" orientation="landscape" r:id="rId5"/>
    </customSheetView>
  </customSheetViews>
  <mergeCells count="1">
    <mergeCell ref="A1:C1"/>
  </mergeCells>
  <dataValidations count="2">
    <dataValidation type="list" allowBlank="1" showInputMessage="1" showErrorMessage="1" sqref="C12:C13" xr:uid="{52106297-858F-488A-9BE1-E10F800828B2}">
      <formula1>"Yes, No"</formula1>
    </dataValidation>
    <dataValidation type="list" allowBlank="1" showInputMessage="1" showErrorMessage="1" sqref="C14" xr:uid="{C891BD83-C74E-4589-9233-E79136F2D00D}">
      <formula1>"Yes, No, N/A"</formula1>
    </dataValidation>
  </dataValidations>
  <pageMargins left="0.7" right="0.7" top="0.75" bottom="0.75" header="0.3" footer="0.3"/>
  <pageSetup paperSize="9" scale="47" orientation="portrait" r:id="rId6"/>
  <headerFooter>
    <oddHeader>&amp;C&amp;"Aptos"&amp;14&amp;KFF0000 OFFICIAL&amp;1#_x000D_</oddHeader>
    <oddFooter>&amp;C_x000D_&amp;1#&amp;"Aptos"&amp;14&amp;KFF0000 OFFICIAL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Dropdowns!$H$2:$H$3</xm:f>
          </x14:formula1>
          <xm:sqref>C3:C11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81E3F"/>
  </sheetPr>
  <dimension ref="A1:C20"/>
  <sheetViews>
    <sheetView zoomScale="90" zoomScaleNormal="90" workbookViewId="0">
      <selection sqref="A1:B1"/>
    </sheetView>
  </sheetViews>
  <sheetFormatPr defaultRowHeight="14.5" x14ac:dyDescent="0.35"/>
  <cols>
    <col min="1" max="1" width="46.7265625" customWidth="1"/>
    <col min="2" max="2" width="51.26953125" customWidth="1"/>
    <col min="3" max="3" width="54" customWidth="1"/>
  </cols>
  <sheetData>
    <row r="1" spans="1:3" ht="39" thickBot="1" x14ac:dyDescent="0.4">
      <c r="A1" s="338" t="s">
        <v>25</v>
      </c>
      <c r="B1" s="338"/>
      <c r="C1" s="123"/>
    </row>
    <row r="2" spans="1:3" s="42" customFormat="1" ht="50.15" customHeight="1" x14ac:dyDescent="0.35">
      <c r="A2" s="114" t="s">
        <v>26</v>
      </c>
      <c r="B2" s="112" t="s">
        <v>27</v>
      </c>
    </row>
    <row r="3" spans="1:3" s="42" customFormat="1" ht="50.15" customHeight="1" x14ac:dyDescent="0.35">
      <c r="A3" s="115" t="s">
        <v>28</v>
      </c>
      <c r="B3" s="292"/>
    </row>
    <row r="4" spans="1:3" s="42" customFormat="1" ht="50.15" customHeight="1" x14ac:dyDescent="0.35">
      <c r="A4" s="115" t="s">
        <v>29</v>
      </c>
      <c r="B4" s="292" t="s">
        <v>14</v>
      </c>
    </row>
    <row r="5" spans="1:3" s="42" customFormat="1" ht="50.15" customHeight="1" x14ac:dyDescent="0.35">
      <c r="A5" s="115" t="s">
        <v>30</v>
      </c>
      <c r="B5" s="292" t="s">
        <v>14</v>
      </c>
    </row>
    <row r="6" spans="1:3" s="42" customFormat="1" ht="50.15" customHeight="1" x14ac:dyDescent="0.35">
      <c r="A6" s="113" t="s">
        <v>31</v>
      </c>
      <c r="B6" s="292"/>
    </row>
    <row r="7" spans="1:3" s="42" customFormat="1" ht="50.15" customHeight="1" x14ac:dyDescent="0.35">
      <c r="A7" s="113" t="s">
        <v>32</v>
      </c>
      <c r="B7" s="292"/>
    </row>
    <row r="8" spans="1:3" s="42" customFormat="1" ht="50.15" customHeight="1" x14ac:dyDescent="0.35">
      <c r="A8" s="113" t="s">
        <v>33</v>
      </c>
      <c r="B8" s="292"/>
    </row>
    <row r="9" spans="1:3" s="42" customFormat="1" ht="50.15" customHeight="1" x14ac:dyDescent="0.35">
      <c r="A9" s="113" t="s">
        <v>34</v>
      </c>
      <c r="B9" s="292" t="s">
        <v>14</v>
      </c>
    </row>
    <row r="10" spans="1:3" s="42" customFormat="1" ht="135" customHeight="1" thickBot="1" x14ac:dyDescent="0.4">
      <c r="A10" s="116" t="s">
        <v>35</v>
      </c>
      <c r="B10" s="293"/>
    </row>
    <row r="12" spans="1:3" ht="38.5" x14ac:dyDescent="0.35">
      <c r="A12" s="338" t="s">
        <v>36</v>
      </c>
      <c r="B12" s="338"/>
      <c r="C12" s="338"/>
    </row>
    <row r="13" spans="1:3" s="69" customFormat="1" ht="44.25" customHeight="1" thickBot="1" x14ac:dyDescent="0.4">
      <c r="A13" s="339" t="s">
        <v>37</v>
      </c>
      <c r="B13" s="339"/>
      <c r="C13" s="339"/>
    </row>
    <row r="14" spans="1:3" ht="73.5" customHeight="1" x14ac:dyDescent="0.35">
      <c r="A14" s="111" t="s">
        <v>26</v>
      </c>
      <c r="B14" s="111" t="s">
        <v>38</v>
      </c>
      <c r="C14" s="112" t="s">
        <v>39</v>
      </c>
    </row>
    <row r="15" spans="1:3" ht="50.15" customHeight="1" x14ac:dyDescent="0.35">
      <c r="A15" s="147" t="s">
        <v>40</v>
      </c>
      <c r="B15" s="294"/>
      <c r="C15" s="295"/>
    </row>
    <row r="16" spans="1:3" ht="50.15" customHeight="1" x14ac:dyDescent="0.35">
      <c r="A16" s="147" t="s">
        <v>41</v>
      </c>
      <c r="B16" s="294"/>
      <c r="C16" s="295"/>
    </row>
    <row r="17" spans="1:3" ht="50.15" customHeight="1" x14ac:dyDescent="0.35">
      <c r="A17" s="147" t="s">
        <v>42</v>
      </c>
      <c r="B17" s="294"/>
      <c r="C17" s="295"/>
    </row>
    <row r="18" spans="1:3" ht="50.15" customHeight="1" x14ac:dyDescent="0.35">
      <c r="A18" s="147" t="s">
        <v>43</v>
      </c>
      <c r="B18" s="294"/>
      <c r="C18" s="295"/>
    </row>
    <row r="19" spans="1:3" ht="62" x14ac:dyDescent="0.35">
      <c r="A19" s="147" t="s">
        <v>44</v>
      </c>
      <c r="B19" s="294"/>
      <c r="C19" s="295"/>
    </row>
    <row r="20" spans="1:3" ht="50.15" customHeight="1" thickBot="1" x14ac:dyDescent="0.4">
      <c r="A20" s="148" t="s">
        <v>45</v>
      </c>
      <c r="B20" s="296"/>
      <c r="C20" s="297"/>
    </row>
  </sheetData>
  <sheetProtection algorithmName="SHA-512" hashValue="RoPCj5jd/tp0vRkqpOAahygLk+Bq3/621dKHhfm1ypmBTgp2I61/u4jcWHAUgMA7kXYycxyDcg0F9m0uTTPPoA==" saltValue="QacBv0v85f0cQpG/xqx13A==" spinCount="100000" sheet="1" objects="1" scenarios="1"/>
  <dataConsolidate/>
  <customSheetViews>
    <customSheetView guid="{470E5601-347B-462E-B45C-66E1F09398AB}">
      <selection activeCell="D22" sqref="D22"/>
      <pageMargins left="0" right="0" top="0" bottom="0" header="0" footer="0"/>
      <pageSetup paperSize="9" orientation="landscape" r:id="rId1"/>
    </customSheetView>
    <customSheetView guid="{5582A930-0F9A-4EC8-B4DE-01F132FD8175}">
      <selection activeCell="C4" sqref="C4"/>
      <pageMargins left="0" right="0" top="0" bottom="0" header="0" footer="0"/>
      <pageSetup paperSize="9" orientation="landscape" r:id="rId2"/>
    </customSheetView>
    <customSheetView guid="{E70B79AA-6D25-4E26-9610-F332E6FB3494}">
      <selection activeCell="C16" sqref="C16"/>
      <pageMargins left="0" right="0" top="0" bottom="0" header="0" footer="0"/>
      <pageSetup paperSize="9" orientation="landscape" r:id="rId3"/>
    </customSheetView>
    <customSheetView guid="{68C69B13-6485-41D4-843B-152D6027A679}">
      <selection activeCell="B18" sqref="B18"/>
      <pageMargins left="0" right="0" top="0" bottom="0" header="0" footer="0"/>
      <pageSetup paperSize="9" orientation="landscape" r:id="rId4"/>
    </customSheetView>
    <customSheetView guid="{A90951F7-ADB6-4486-81B1-49E227A79FFE}">
      <selection activeCell="B11" sqref="B11"/>
      <pageMargins left="0" right="0" top="0" bottom="0" header="0" footer="0"/>
      <pageSetup paperSize="9" orientation="landscape" r:id="rId5"/>
    </customSheetView>
  </customSheetViews>
  <mergeCells count="3">
    <mergeCell ref="A1:B1"/>
    <mergeCell ref="A12:C12"/>
    <mergeCell ref="A13:C13"/>
  </mergeCells>
  <dataValidations count="2">
    <dataValidation type="list" allowBlank="1" showInputMessage="1" showErrorMessage="1" sqref="B9" xr:uid="{C150D680-2E44-42AF-8EA9-06E15B42D7DE}">
      <formula1>"Yes, No"</formula1>
    </dataValidation>
    <dataValidation type="list" allowBlank="1" showInputMessage="1" showErrorMessage="1" sqref="B5" xr:uid="{BFE8D2A1-8342-4954-96FA-98CBF1151CE2}">
      <formula1>"ACT, QLD, NSW, NT, SA, TAS, VIC, WA"</formula1>
    </dataValidation>
  </dataValidations>
  <pageMargins left="0.7" right="0.7" top="0.75" bottom="0.75" header="0.3" footer="0.3"/>
  <pageSetup paperSize="9" orientation="landscape" r:id="rId6"/>
  <headerFooter>
    <oddHeader>&amp;C&amp;"Aptos"&amp;14&amp;KFF0000 OFFICIAL&amp;1#_x000D_</oddHeader>
    <oddFooter>&amp;C_x000D_&amp;1#&amp;"Aptos"&amp;14&amp;KFF0000 OFFICIAL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528A796-D84A-479E-AD19-673EDB9EFAA2}">
          <x14:formula1>
            <xm:f>Dropdowns!$J$2:$J$3</xm:f>
          </x14:formula1>
          <xm:sqref>B4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81E3F"/>
  </sheetPr>
  <dimension ref="A1:G64"/>
  <sheetViews>
    <sheetView zoomScale="90" zoomScaleNormal="90" workbookViewId="0">
      <selection sqref="A1:B1"/>
    </sheetView>
  </sheetViews>
  <sheetFormatPr defaultColWidth="9.26953125" defaultRowHeight="14.5" x14ac:dyDescent="0.35"/>
  <cols>
    <col min="1" max="1" width="80.7265625" customWidth="1"/>
    <col min="2" max="2" width="43.7265625" customWidth="1"/>
    <col min="3" max="3" width="58.7265625" customWidth="1"/>
    <col min="4" max="4" width="52" customWidth="1"/>
  </cols>
  <sheetData>
    <row r="1" spans="1:3" ht="35.25" customHeight="1" x14ac:dyDescent="0.35">
      <c r="A1" s="338" t="s">
        <v>46</v>
      </c>
      <c r="B1" s="338"/>
      <c r="C1" s="45"/>
    </row>
    <row r="2" spans="1:3" ht="20.149999999999999" customHeight="1" thickBot="1" x14ac:dyDescent="0.4">
      <c r="A2" s="340" t="s">
        <v>47</v>
      </c>
      <c r="B2" s="341"/>
      <c r="C2" s="45"/>
    </row>
    <row r="3" spans="1:3" ht="15.5" x14ac:dyDescent="0.35">
      <c r="A3" s="49" t="s">
        <v>26</v>
      </c>
      <c r="B3" s="54" t="s">
        <v>48</v>
      </c>
    </row>
    <row r="4" spans="1:3" ht="71.25" customHeight="1" x14ac:dyDescent="0.35">
      <c r="A4" s="48" t="s">
        <v>400</v>
      </c>
      <c r="B4" s="286" t="s">
        <v>14</v>
      </c>
    </row>
    <row r="5" spans="1:3" ht="74.25" customHeight="1" x14ac:dyDescent="0.35">
      <c r="A5" s="48" t="s">
        <v>392</v>
      </c>
      <c r="B5" s="286" t="s">
        <v>14</v>
      </c>
    </row>
    <row r="6" spans="1:3" ht="73.5" customHeight="1" x14ac:dyDescent="0.35">
      <c r="A6" s="75" t="s">
        <v>49</v>
      </c>
      <c r="B6" s="286" t="s">
        <v>14</v>
      </c>
      <c r="C6" s="43"/>
    </row>
    <row r="7" spans="1:3" ht="33.65" customHeight="1" x14ac:dyDescent="0.35">
      <c r="A7" s="151" t="s">
        <v>50</v>
      </c>
      <c r="B7" s="287" t="s">
        <v>14</v>
      </c>
    </row>
    <row r="8" spans="1:3" ht="32.15" customHeight="1" x14ac:dyDescent="0.35">
      <c r="A8" s="150" t="s">
        <v>51</v>
      </c>
      <c r="B8" s="288"/>
    </row>
    <row r="9" spans="1:3" ht="181.5" customHeight="1" x14ac:dyDescent="0.35">
      <c r="A9" s="47" t="s">
        <v>52</v>
      </c>
      <c r="B9" s="288"/>
    </row>
    <row r="10" spans="1:3" ht="175.5" customHeight="1" thickBot="1" x14ac:dyDescent="0.4">
      <c r="A10" s="72" t="s">
        <v>393</v>
      </c>
      <c r="B10" s="289"/>
    </row>
    <row r="12" spans="1:3" ht="38.5" x14ac:dyDescent="0.35">
      <c r="A12" s="338" t="s">
        <v>53</v>
      </c>
      <c r="B12" s="338"/>
      <c r="C12" s="40"/>
    </row>
    <row r="13" spans="1:3" s="69" customFormat="1" ht="20.149999999999999" customHeight="1" thickBot="1" x14ac:dyDescent="0.4">
      <c r="A13" s="342" t="s">
        <v>397</v>
      </c>
      <c r="B13" s="343"/>
      <c r="C13" s="70"/>
    </row>
    <row r="14" spans="1:3" ht="15.5" x14ac:dyDescent="0.35">
      <c r="A14" s="49" t="s">
        <v>54</v>
      </c>
      <c r="B14" s="50" t="s">
        <v>55</v>
      </c>
    </row>
    <row r="15" spans="1:3" ht="93" x14ac:dyDescent="0.35">
      <c r="A15" s="55" t="s">
        <v>56</v>
      </c>
      <c r="B15" s="290"/>
      <c r="C15" s="40"/>
    </row>
    <row r="16" spans="1:3" ht="62" x14ac:dyDescent="0.35">
      <c r="A16" s="48" t="s">
        <v>57</v>
      </c>
      <c r="B16" s="215"/>
      <c r="C16" s="11"/>
    </row>
    <row r="17" spans="1:7" ht="57" customHeight="1" x14ac:dyDescent="0.35">
      <c r="A17" s="56" t="s">
        <v>58</v>
      </c>
      <c r="B17" s="216"/>
    </row>
    <row r="18" spans="1:7" ht="57" customHeight="1" thickBot="1" x14ac:dyDescent="0.4">
      <c r="A18" s="57" t="s">
        <v>59</v>
      </c>
      <c r="B18" s="216"/>
    </row>
    <row r="19" spans="1:7" ht="45.75" customHeight="1" x14ac:dyDescent="0.35">
      <c r="A19" s="338" t="s">
        <v>60</v>
      </c>
      <c r="B19" s="338"/>
    </row>
    <row r="20" spans="1:7" ht="36" customHeight="1" x14ac:dyDescent="0.35">
      <c r="A20" s="344" t="s">
        <v>442</v>
      </c>
      <c r="B20" s="345"/>
    </row>
    <row r="21" spans="1:7" ht="15.5" x14ac:dyDescent="0.35">
      <c r="A21" s="71" t="s">
        <v>26</v>
      </c>
      <c r="B21" s="246" t="s">
        <v>48</v>
      </c>
    </row>
    <row r="22" spans="1:7" ht="32.65" customHeight="1" x14ac:dyDescent="0.35">
      <c r="A22" s="259" t="s">
        <v>363</v>
      </c>
      <c r="B22" s="260"/>
    </row>
    <row r="23" spans="1:7" ht="35.65" customHeight="1" x14ac:dyDescent="0.35">
      <c r="A23" s="259" t="s">
        <v>364</v>
      </c>
      <c r="B23" s="260"/>
    </row>
    <row r="24" spans="1:7" ht="31" x14ac:dyDescent="0.35">
      <c r="A24" s="259" t="s">
        <v>61</v>
      </c>
      <c r="B24" s="260"/>
    </row>
    <row r="25" spans="1:7" ht="31.5" customHeight="1" x14ac:dyDescent="0.35">
      <c r="A25" s="259" t="s">
        <v>365</v>
      </c>
      <c r="B25" s="260"/>
    </row>
    <row r="26" spans="1:7" ht="31" x14ac:dyDescent="0.35">
      <c r="A26" s="259" t="s">
        <v>366</v>
      </c>
      <c r="B26" s="260"/>
    </row>
    <row r="27" spans="1:7" ht="31" x14ac:dyDescent="0.35">
      <c r="A27" s="259" t="s">
        <v>62</v>
      </c>
      <c r="B27" s="260"/>
    </row>
    <row r="28" spans="1:7" ht="23.25" customHeight="1" x14ac:dyDescent="0.35">
      <c r="A28" s="58" t="s">
        <v>30</v>
      </c>
      <c r="B28" s="260" t="s">
        <v>14</v>
      </c>
      <c r="G28" t="s">
        <v>23</v>
      </c>
    </row>
    <row r="29" spans="1:7" ht="41.65" customHeight="1" x14ac:dyDescent="0.35">
      <c r="A29" s="259" t="s">
        <v>348</v>
      </c>
      <c r="B29" s="260" t="s">
        <v>14</v>
      </c>
    </row>
    <row r="30" spans="1:7" ht="100.5" customHeight="1" x14ac:dyDescent="0.35">
      <c r="A30" s="259" t="s">
        <v>63</v>
      </c>
      <c r="B30" s="260"/>
    </row>
    <row r="31" spans="1:7" ht="12.75" customHeight="1" x14ac:dyDescent="0.5">
      <c r="A31" s="41"/>
    </row>
    <row r="32" spans="1:7" s="220" customFormat="1" ht="17.149999999999999" customHeight="1" x14ac:dyDescent="0.35">
      <c r="A32" s="277" t="s">
        <v>441</v>
      </c>
      <c r="B32"/>
      <c r="C32"/>
      <c r="D32" s="4"/>
      <c r="E32"/>
      <c r="F32"/>
      <c r="G32"/>
    </row>
    <row r="33" spans="1:7" s="220" customFormat="1" ht="30.75" customHeight="1" x14ac:dyDescent="0.35">
      <c r="A33" s="348" t="s">
        <v>64</v>
      </c>
      <c r="B33" s="349"/>
      <c r="C33" s="261"/>
      <c r="D33" s="42"/>
      <c r="E33" s="42"/>
      <c r="F33" s="42"/>
      <c r="G33" s="42"/>
    </row>
    <row r="34" spans="1:7" s="220" customFormat="1" ht="15.65" customHeight="1" x14ac:dyDescent="0.35">
      <c r="A34" s="350" t="s">
        <v>65</v>
      </c>
      <c r="B34" s="351"/>
      <c r="C34" s="53"/>
      <c r="D34" s="42"/>
      <c r="E34" s="42"/>
      <c r="F34" s="42"/>
      <c r="G34" s="42"/>
    </row>
    <row r="35" spans="1:7" s="220" customFormat="1" ht="16" thickBot="1" x14ac:dyDescent="0.4">
      <c r="A35" s="262"/>
      <c r="B35" s="263"/>
      <c r="C35" s="53"/>
      <c r="D35" s="42"/>
      <c r="E35" s="42"/>
      <c r="F35" s="42"/>
      <c r="G35" s="42"/>
    </row>
    <row r="36" spans="1:7" s="220" customFormat="1" ht="15.5" x14ac:dyDescent="0.35">
      <c r="A36" s="264" t="s">
        <v>66</v>
      </c>
      <c r="B36" s="50" t="s">
        <v>48</v>
      </c>
      <c r="C36" s="265"/>
      <c r="D36" s="42"/>
      <c r="E36" s="42"/>
      <c r="F36" s="42"/>
      <c r="G36" s="42"/>
    </row>
    <row r="37" spans="1:7" s="220" customFormat="1" ht="54.75" customHeight="1" thickBot="1" x14ac:dyDescent="0.4">
      <c r="A37" s="266" t="s">
        <v>439</v>
      </c>
      <c r="B37" s="52" t="s">
        <v>14</v>
      </c>
      <c r="C37" s="265"/>
      <c r="D37" s="42"/>
      <c r="E37" s="42"/>
      <c r="F37" s="42"/>
      <c r="G37" s="42"/>
    </row>
    <row r="38" spans="1:7" s="220" customFormat="1" ht="15.5" x14ac:dyDescent="0.35">
      <c r="A38" s="267"/>
      <c r="B38" s="268"/>
      <c r="C38" s="269"/>
      <c r="D38" s="42"/>
      <c r="E38" s="42"/>
      <c r="F38" s="42"/>
      <c r="G38" s="42"/>
    </row>
    <row r="39" spans="1:7" s="220" customFormat="1" ht="17.649999999999999" customHeight="1" thickBot="1" x14ac:dyDescent="0.4">
      <c r="A39" s="346" t="s">
        <v>67</v>
      </c>
      <c r="B39" s="347"/>
      <c r="C39" s="347"/>
      <c r="D39" s="42"/>
      <c r="E39" s="42"/>
      <c r="F39" s="42"/>
      <c r="G39" s="42"/>
    </row>
    <row r="40" spans="1:7" s="220" customFormat="1" ht="15.5" x14ac:dyDescent="0.35">
      <c r="A40" s="49" t="s">
        <v>26</v>
      </c>
      <c r="B40" s="270" t="s">
        <v>48</v>
      </c>
      <c r="C40" s="50" t="s">
        <v>68</v>
      </c>
      <c r="D40" s="42"/>
      <c r="E40" s="42"/>
      <c r="F40" s="42"/>
      <c r="G40" s="42"/>
    </row>
    <row r="41" spans="1:7" s="220" customFormat="1" ht="16.5" customHeight="1" x14ac:dyDescent="0.35">
      <c r="A41" s="46" t="s">
        <v>69</v>
      </c>
      <c r="B41" s="271"/>
      <c r="C41" s="355" t="str">
        <f>HYPERLINK("https://maps.google.com/?q=" &amp;B41 &amp;"," &amp;B42)</f>
        <v>https://maps.google.com/?q=,</v>
      </c>
      <c r="D41" s="42"/>
      <c r="E41" s="42"/>
      <c r="F41" s="42"/>
      <c r="G41" s="42"/>
    </row>
    <row r="42" spans="1:7" s="220" customFormat="1" ht="16.5" customHeight="1" thickBot="1" x14ac:dyDescent="0.4">
      <c r="A42" s="51" t="s">
        <v>70</v>
      </c>
      <c r="B42" s="291"/>
      <c r="C42" s="356"/>
      <c r="D42" s="42"/>
      <c r="E42" s="42"/>
      <c r="F42" s="42"/>
      <c r="G42" s="42"/>
    </row>
    <row r="43" spans="1:7" s="220" customFormat="1" ht="15.5" x14ac:dyDescent="0.35">
      <c r="A43" s="272"/>
      <c r="B43" s="42"/>
      <c r="C43" s="42"/>
      <c r="D43" s="42"/>
      <c r="E43" s="42"/>
      <c r="F43" s="42"/>
      <c r="G43" s="42"/>
    </row>
    <row r="44" spans="1:7" s="220" customFormat="1" ht="19.5" customHeight="1" thickBot="1" x14ac:dyDescent="0.4">
      <c r="A44" s="353" t="s">
        <v>71</v>
      </c>
      <c r="B44" s="354"/>
      <c r="C44" s="354"/>
      <c r="D44" s="42"/>
      <c r="E44" s="42"/>
      <c r="F44" s="42"/>
      <c r="G44" s="42"/>
    </row>
    <row r="45" spans="1:7" s="220" customFormat="1" ht="31.5" thickBot="1" x14ac:dyDescent="0.4">
      <c r="A45" s="49" t="s">
        <v>72</v>
      </c>
      <c r="B45" s="54" t="s">
        <v>69</v>
      </c>
      <c r="C45" s="49" t="s">
        <v>70</v>
      </c>
      <c r="D45" s="273" t="s">
        <v>68</v>
      </c>
      <c r="E45" s="42"/>
      <c r="F45" s="42"/>
      <c r="G45" s="42"/>
    </row>
    <row r="46" spans="1:7" s="220" customFormat="1" ht="16" thickBot="1" x14ac:dyDescent="0.4">
      <c r="A46" s="46" t="s">
        <v>73</v>
      </c>
      <c r="B46" s="274"/>
      <c r="C46" s="275"/>
      <c r="D46" s="352" t="str">
        <f>HYPERLINK("https://www.google.com.au/maps/dir/" &amp;B46 &amp;"," &amp;C46 &amp; "/" &amp; B47 &amp; "," &amp; C47)</f>
        <v>https://www.google.com.au/maps/dir/,/,</v>
      </c>
      <c r="E46" s="42"/>
      <c r="F46" s="42"/>
      <c r="G46" s="42"/>
    </row>
    <row r="47" spans="1:7" s="220" customFormat="1" ht="16" thickBot="1" x14ac:dyDescent="0.4">
      <c r="A47" s="46" t="s">
        <v>74</v>
      </c>
      <c r="B47" s="274"/>
      <c r="C47" s="275"/>
      <c r="D47" s="352"/>
      <c r="E47" s="42"/>
      <c r="F47" s="42"/>
      <c r="G47" s="42"/>
    </row>
    <row r="48" spans="1:7" s="220" customFormat="1" ht="31.5" thickBot="1" x14ac:dyDescent="0.4">
      <c r="A48" s="49" t="s">
        <v>75</v>
      </c>
      <c r="B48" s="54" t="s">
        <v>69</v>
      </c>
      <c r="C48" s="49" t="s">
        <v>70</v>
      </c>
      <c r="D48" s="273" t="s">
        <v>68</v>
      </c>
      <c r="E48" s="42"/>
      <c r="F48" s="42"/>
      <c r="G48" s="42"/>
    </row>
    <row r="49" spans="1:7" s="220" customFormat="1" ht="16" thickBot="1" x14ac:dyDescent="0.4">
      <c r="A49" s="46" t="s">
        <v>76</v>
      </c>
      <c r="B49" s="274"/>
      <c r="C49" s="275"/>
      <c r="D49" s="352" t="str">
        <f>HYPERLINK("https://www.google.com.au/maps/dir/" &amp;B49 &amp;"," &amp;C49 &amp; "/" &amp; B50 &amp; "," &amp; C50)</f>
        <v>https://www.google.com.au/maps/dir/,/,</v>
      </c>
      <c r="E49" s="42"/>
      <c r="F49" s="42"/>
      <c r="G49" s="42"/>
    </row>
    <row r="50" spans="1:7" s="220" customFormat="1" ht="16" thickBot="1" x14ac:dyDescent="0.4">
      <c r="A50" s="46" t="s">
        <v>77</v>
      </c>
      <c r="B50" s="274"/>
      <c r="C50" s="275"/>
      <c r="D50" s="352"/>
      <c r="E50" s="42"/>
      <c r="F50" s="42"/>
      <c r="G50" s="42"/>
    </row>
    <row r="51" spans="1:7" s="220" customFormat="1" ht="31.5" thickBot="1" x14ac:dyDescent="0.4">
      <c r="A51" s="49" t="s">
        <v>78</v>
      </c>
      <c r="B51" s="54" t="s">
        <v>69</v>
      </c>
      <c r="C51" s="49" t="s">
        <v>70</v>
      </c>
      <c r="D51" s="273" t="s">
        <v>68</v>
      </c>
      <c r="E51" s="42"/>
      <c r="F51" s="42"/>
      <c r="G51" s="42"/>
    </row>
    <row r="52" spans="1:7" s="220" customFormat="1" ht="16" thickBot="1" x14ac:dyDescent="0.4">
      <c r="A52" s="46" t="s">
        <v>79</v>
      </c>
      <c r="B52" s="274"/>
      <c r="C52" s="275"/>
      <c r="D52" s="352" t="str">
        <f>HYPERLINK("https://www.google.com.au/maps/dir/" &amp;B52 &amp;"," &amp;C52 &amp; "/" &amp; B53 &amp; "," &amp; C53)</f>
        <v>https://www.google.com.au/maps/dir/,/,</v>
      </c>
      <c r="E52" s="42"/>
      <c r="F52" s="42"/>
      <c r="G52" s="42"/>
    </row>
    <row r="53" spans="1:7" s="220" customFormat="1" ht="16" thickBot="1" x14ac:dyDescent="0.4">
      <c r="A53" s="51" t="s">
        <v>80</v>
      </c>
      <c r="B53" s="274"/>
      <c r="C53" s="276"/>
      <c r="D53" s="352"/>
      <c r="E53" s="42"/>
      <c r="F53" s="42"/>
      <c r="G53" s="42"/>
    </row>
    <row r="54" spans="1:7" s="220" customFormat="1" x14ac:dyDescent="0.35">
      <c r="A54" s="221"/>
      <c r="B54" s="222"/>
    </row>
    <row r="55" spans="1:7" s="220" customFormat="1" x14ac:dyDescent="0.35"/>
    <row r="56" spans="1:7" s="220" customFormat="1" x14ac:dyDescent="0.35"/>
    <row r="58" spans="1:7" x14ac:dyDescent="0.35">
      <c r="A58" s="40"/>
      <c r="C58" s="40"/>
    </row>
    <row r="59" spans="1:7" x14ac:dyDescent="0.35">
      <c r="A59" s="40"/>
      <c r="C59" s="40"/>
    </row>
    <row r="60" spans="1:7" x14ac:dyDescent="0.35">
      <c r="A60" s="40"/>
      <c r="C60" s="40"/>
    </row>
    <row r="64" spans="1:7" ht="21" x14ac:dyDescent="0.5">
      <c r="A64" s="41"/>
      <c r="C64" s="40"/>
    </row>
  </sheetData>
  <sheetProtection algorithmName="SHA-512" hashValue="/tygDNfRe2dyLe7N7zoOwvHHAieoeewQVa2XCzn0kJJ9kSAm9AAZLYSL9cJtbQH60CEJmVWaybggUPICNeNllA==" saltValue="voJcLoBuPQsZaK+9MooPmQ==" spinCount="100000" sheet="1" objects="1" scenarios="1"/>
  <dataConsolidate/>
  <customSheetViews>
    <customSheetView guid="{470E5601-347B-462E-B45C-66E1F09398AB}">
      <selection activeCell="B1" sqref="B1"/>
      <pageMargins left="0" right="0" top="0" bottom="0" header="0" footer="0"/>
      <pageSetup orientation="portrait" r:id="rId1"/>
    </customSheetView>
    <customSheetView guid="{A90951F7-ADB6-4486-81B1-49E227A79FFE}">
      <selection activeCell="B1" sqref="B1"/>
      <pageMargins left="0" right="0" top="0" bottom="0" header="0" footer="0"/>
      <pageSetup orientation="portrait" r:id="rId2"/>
    </customSheetView>
  </customSheetViews>
  <mergeCells count="14">
    <mergeCell ref="A20:B20"/>
    <mergeCell ref="A39:C39"/>
    <mergeCell ref="A33:B33"/>
    <mergeCell ref="A34:B34"/>
    <mergeCell ref="D52:D53"/>
    <mergeCell ref="D49:D50"/>
    <mergeCell ref="D46:D47"/>
    <mergeCell ref="A44:C44"/>
    <mergeCell ref="C41:C42"/>
    <mergeCell ref="A1:B1"/>
    <mergeCell ref="A2:B2"/>
    <mergeCell ref="A12:B12"/>
    <mergeCell ref="A13:B13"/>
    <mergeCell ref="A19:B19"/>
  </mergeCells>
  <conditionalFormatting sqref="D32">
    <cfRule type="containsText" dxfId="35" priority="1" operator="containsText" text="10%">
      <formula>NOT(ISERROR(SEARCH("10%",D32)))</formula>
    </cfRule>
  </conditionalFormatting>
  <dataValidations count="6">
    <dataValidation type="list" allowBlank="1" showInputMessage="1" showErrorMessage="1" sqref="B37" xr:uid="{FE7E361A-022F-42D9-8616-E3EFD4B6AF48}">
      <formula1>"Option A: Single-point location, Option B: Multiple-point locations"</formula1>
    </dataValidation>
    <dataValidation type="list" allowBlank="1" showInputMessage="1" showErrorMessage="1" sqref="B28" xr:uid="{416054F0-DB88-4F4F-9A39-64C90573C10C}">
      <formula1>"ACT, QLD, NSW, NT, SA, TAS, VIC, WA"</formula1>
    </dataValidation>
    <dataValidation type="list" allowBlank="1" showInputMessage="1" showErrorMessage="1" sqref="B7" xr:uid="{19A4FD5D-1801-4046-8E33-49EF9D2C6DDE}">
      <formula1>"Yes, No"</formula1>
    </dataValidation>
    <dataValidation type="list" allowBlank="1" showInputMessage="1" showErrorMessage="1" sqref="B6" xr:uid="{CF35CC94-0B23-46A4-A745-30DC44AF0EA8}">
      <formula1>"Project submitted for first time, Resubmission of a previously unsuccessful project"</formula1>
    </dataValidation>
    <dataValidation type="list" allowBlank="1" showInputMessage="1" showErrorMessage="1" sqref="B4" xr:uid="{302C92BE-AB84-42D5-8FA1-C3D41AFD85BB}">
      <formula1>"SLRIP, HVRA"</formula1>
    </dataValidation>
    <dataValidation type="date" allowBlank="1" showInputMessage="1" showErrorMessage="1" sqref="B15:B18" xr:uid="{97807F0B-62CE-4FCC-B4E2-F20AC61347B5}">
      <formula1>45992</formula1>
      <formula2>51471</formula2>
    </dataValidation>
  </dataValidations>
  <hyperlinks>
    <hyperlink ref="A31" r:id="rId3" display="https://support.google.com/maps/answer/18539?hl=en&amp;co=GENIE.Platform%3DDesktop&amp;oco=2" xr:uid="{00000000-0004-0000-0300-000000000000}"/>
    <hyperlink ref="A34:B34" r:id="rId4" display="https://support.google.com/maps/answer/18539?hl=en&amp;co=GENIE.Platform%3DDesktop&amp;oco=2" xr:uid="{5F4BEB18-8A3E-458F-BC14-6C379C94E646}"/>
  </hyperlinks>
  <pageMargins left="0.7" right="0.7" top="0.75" bottom="0.75" header="0.3" footer="0.3"/>
  <pageSetup paperSize="9" orientation="landscape" r:id="rId5"/>
  <headerFooter>
    <oddHeader>&amp;C&amp;"Aptos"&amp;14&amp;KFF0000 OFFICIAL&amp;1#_x000D_</oddHeader>
    <oddFooter>&amp;C_x000D_&amp;1#&amp;"Aptos"&amp;14&amp;KFF0000 OFFICIAL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2A8E17D-75DF-4BE1-9A28-2D07A74AEE06}">
          <x14:formula1>
            <xm:f>Dropdowns!$C$2:$C$3</xm:f>
          </x14:formula1>
          <xm:sqref>B5</xm:sqref>
        </x14:dataValidation>
        <x14:dataValidation type="list" allowBlank="1" showInputMessage="1" showErrorMessage="1" xr:uid="{5317EDF1-3C53-4A4F-B5C7-C7C418DB928C}">
          <x14:formula1>
            <xm:f>Dropdowns!$D$2:$D$3</xm:f>
          </x14:formula1>
          <xm:sqref>B29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5B8C8-DCBA-4DE3-8F03-7B3A720BFC4F}">
  <sheetPr>
    <tabColor rgb="FF081E3F"/>
    <pageSetUpPr fitToPage="1"/>
  </sheetPr>
  <dimension ref="A1:I47"/>
  <sheetViews>
    <sheetView zoomScaleNormal="100" workbookViewId="0">
      <selection sqref="A1:H1"/>
    </sheetView>
  </sheetViews>
  <sheetFormatPr defaultColWidth="8.54296875" defaultRowHeight="14.5" x14ac:dyDescent="0.35"/>
  <cols>
    <col min="1" max="1" width="78.81640625" style="155" customWidth="1"/>
    <col min="2" max="4" width="16.54296875" style="155" customWidth="1"/>
    <col min="5" max="5" width="30.54296875" style="155" customWidth="1"/>
    <col min="6" max="6" width="67" style="155" customWidth="1"/>
    <col min="7" max="7" width="17.54296875" style="155" customWidth="1"/>
    <col min="8" max="8" width="46.54296875" style="155" customWidth="1"/>
    <col min="9" max="9" width="63.453125" style="155" customWidth="1"/>
    <col min="10" max="16384" width="8.54296875" style="155"/>
  </cols>
  <sheetData>
    <row r="1" spans="1:9" ht="38.5" x14ac:dyDescent="0.35">
      <c r="A1" s="338" t="s">
        <v>424</v>
      </c>
      <c r="B1" s="338"/>
      <c r="C1" s="338"/>
      <c r="D1" s="338"/>
      <c r="E1" s="338"/>
      <c r="F1" s="338"/>
      <c r="G1" s="338"/>
      <c r="H1" s="338"/>
    </row>
    <row r="2" spans="1:9" ht="20.5" customHeight="1" x14ac:dyDescent="0.35">
      <c r="A2" s="369" t="s">
        <v>368</v>
      </c>
      <c r="B2" s="369"/>
      <c r="C2" s="369"/>
      <c r="D2" s="369"/>
      <c r="E2" s="369"/>
    </row>
    <row r="3" spans="1:9" ht="16.399999999999999" customHeight="1" x14ac:dyDescent="0.35">
      <c r="A3" s="349" t="s">
        <v>369</v>
      </c>
      <c r="B3" s="349"/>
      <c r="C3" s="349"/>
      <c r="D3" s="349"/>
      <c r="E3" s="349"/>
      <c r="F3" s="349"/>
      <c r="G3" s="349"/>
      <c r="H3" s="349"/>
    </row>
    <row r="4" spans="1:9" ht="15.5" x14ac:dyDescent="0.35">
      <c r="A4" s="349" t="s">
        <v>370</v>
      </c>
      <c r="B4" s="349"/>
      <c r="C4" s="349"/>
      <c r="D4" s="349"/>
      <c r="E4" s="349"/>
      <c r="F4" s="349"/>
      <c r="G4" s="349"/>
      <c r="H4" s="349"/>
    </row>
    <row r="5" spans="1:9" ht="24.75" customHeight="1" x14ac:dyDescent="0.35">
      <c r="A5" s="370" t="s">
        <v>371</v>
      </c>
      <c r="B5" s="370"/>
      <c r="C5" s="370"/>
      <c r="D5" s="370"/>
      <c r="E5" s="370"/>
      <c r="F5" s="218"/>
      <c r="G5" s="218"/>
      <c r="H5" s="218"/>
      <c r="I5" s="161"/>
    </row>
    <row r="6" spans="1:9" ht="54" customHeight="1" x14ac:dyDescent="0.35">
      <c r="A6" s="242" t="s">
        <v>372</v>
      </c>
      <c r="B6" s="242" t="s">
        <v>81</v>
      </c>
      <c r="C6" s="242" t="s">
        <v>82</v>
      </c>
      <c r="D6" s="363" t="s">
        <v>430</v>
      </c>
      <c r="E6" s="363"/>
    </row>
    <row r="7" spans="1:9" ht="39.65" customHeight="1" x14ac:dyDescent="0.35">
      <c r="A7" s="58" t="s">
        <v>83</v>
      </c>
      <c r="B7" s="278"/>
      <c r="C7" s="285" t="str">
        <f>IF(B7=0,"",B7/$B$12)</f>
        <v/>
      </c>
      <c r="D7" s="364"/>
      <c r="E7" s="364"/>
      <c r="H7" s="213"/>
    </row>
    <row r="8" spans="1:9" ht="74.900000000000006" customHeight="1" x14ac:dyDescent="0.35">
      <c r="A8" s="59" t="s">
        <v>84</v>
      </c>
      <c r="B8" s="278"/>
      <c r="C8" s="285" t="str">
        <f>IF(B8=0,"",B8/$B$12)</f>
        <v/>
      </c>
      <c r="D8" s="364"/>
      <c r="E8" s="364"/>
      <c r="H8" s="214"/>
    </row>
    <row r="9" spans="1:9" ht="56.25" customHeight="1" x14ac:dyDescent="0.35">
      <c r="A9" s="59" t="s">
        <v>85</v>
      </c>
      <c r="B9" s="278"/>
      <c r="C9" s="285" t="str">
        <f>IF(B9=0,"",B9/$B$12)</f>
        <v/>
      </c>
      <c r="D9" s="364"/>
      <c r="E9" s="364"/>
    </row>
    <row r="10" spans="1:9" ht="54.75" customHeight="1" x14ac:dyDescent="0.35">
      <c r="A10" s="59" t="s">
        <v>373</v>
      </c>
      <c r="B10" s="278"/>
      <c r="C10" s="285" t="str">
        <f>IF(B10=0,"",B10/$B$12)</f>
        <v/>
      </c>
      <c r="D10" s="364"/>
      <c r="E10" s="364"/>
    </row>
    <row r="11" spans="1:9" ht="57.75" customHeight="1" x14ac:dyDescent="0.35">
      <c r="A11" s="59" t="s">
        <v>374</v>
      </c>
      <c r="B11" s="278"/>
      <c r="C11" s="285" t="str">
        <f>IF(B11=0,"",B11/$B$12)</f>
        <v/>
      </c>
      <c r="D11" s="364"/>
      <c r="E11" s="364"/>
    </row>
    <row r="12" spans="1:9" ht="15.5" x14ac:dyDescent="0.35">
      <c r="A12" s="71" t="s">
        <v>81</v>
      </c>
      <c r="B12" s="284">
        <f>SUM(B7:B11)</f>
        <v>0</v>
      </c>
      <c r="C12" s="219"/>
      <c r="D12" s="365"/>
      <c r="E12" s="365"/>
    </row>
    <row r="13" spans="1:9" ht="15.5" x14ac:dyDescent="0.35">
      <c r="A13" s="137" t="s">
        <v>362</v>
      </c>
      <c r="B13" s="161"/>
      <c r="C13" s="161"/>
    </row>
    <row r="14" spans="1:9" ht="15.5" x14ac:dyDescent="0.35">
      <c r="A14" s="42"/>
      <c r="B14" s="161"/>
      <c r="C14" s="161"/>
    </row>
    <row r="15" spans="1:9" ht="16.399999999999999" customHeight="1" thickBot="1" x14ac:dyDescent="0.4">
      <c r="A15" s="42" t="s">
        <v>452</v>
      </c>
      <c r="B15" s="161"/>
      <c r="C15" s="161"/>
      <c r="D15" s="161"/>
      <c r="E15" s="161"/>
      <c r="F15" s="161"/>
      <c r="G15" s="42"/>
      <c r="H15" s="42"/>
      <c r="I15" s="224"/>
    </row>
    <row r="16" spans="1:9" ht="16.399999999999999" customHeight="1" x14ac:dyDescent="0.35">
      <c r="A16" s="225" t="s">
        <v>375</v>
      </c>
      <c r="B16" s="226"/>
      <c r="C16" s="226"/>
      <c r="D16" s="226"/>
      <c r="E16" s="227"/>
      <c r="F16" s="161"/>
      <c r="G16" s="42"/>
      <c r="H16" s="42"/>
      <c r="I16" s="224"/>
    </row>
    <row r="17" spans="1:9" ht="50.15" customHeight="1" x14ac:dyDescent="0.35">
      <c r="A17" s="228" t="s">
        <v>87</v>
      </c>
      <c r="B17" s="366" t="s">
        <v>86</v>
      </c>
      <c r="C17" s="366"/>
      <c r="D17" s="367" t="str">
        <f>IFERROR(_xlfn.IFS('Applicant Details'!$B$4=Dropdowns!J3,IF(AND($C$7&lt;=0.8,'Project Summary'!$B$29=Dropdowns!D3),"Contributions are within limits",IF(AND($C$7&lt;=0.5,'Project Summary'!$B$29=Dropdowns!D2),"Contributions are within limits","Percentage contributions are outside of Guidelines. Please adjust.")),'Applicant Details'!$B$4=Dropdowns!J2,IF($C$7&lt;=0.5,"Contributions are within limits","Percentage contributions are outside of Guidelines. Please adjust.")),"")</f>
        <v/>
      </c>
      <c r="E17" s="368"/>
      <c r="F17" s="229"/>
      <c r="G17" s="230"/>
      <c r="H17" s="231"/>
      <c r="I17" s="229"/>
    </row>
    <row r="18" spans="1:9" ht="50.15" customHeight="1" thickBot="1" x14ac:dyDescent="0.4">
      <c r="A18" s="232" t="s">
        <v>89</v>
      </c>
      <c r="B18" s="360" t="s">
        <v>88</v>
      </c>
      <c r="C18" s="360"/>
      <c r="D18" s="361" t="str">
        <f>IF($B$7&gt;5000000,"Maximum AG contribution is $5,000,000. Please adjust.","Maximum AG contribution is within limits")</f>
        <v>Maximum AG contribution is within limits</v>
      </c>
      <c r="E18" s="362"/>
      <c r="F18" s="229"/>
      <c r="G18" s="230"/>
      <c r="H18" s="42"/>
      <c r="I18" s="229"/>
    </row>
    <row r="19" spans="1:9" ht="16.399999999999999" customHeight="1" thickBot="1" x14ac:dyDescent="0.4">
      <c r="A19" s="161"/>
      <c r="B19" s="161"/>
      <c r="C19" s="161"/>
      <c r="D19" s="161"/>
      <c r="E19" s="161"/>
      <c r="F19" s="161"/>
      <c r="G19" s="42"/>
      <c r="H19" s="42"/>
      <c r="I19" s="224"/>
    </row>
    <row r="20" spans="1:9" ht="15.5" x14ac:dyDescent="0.35">
      <c r="A20" s="379" t="s">
        <v>413</v>
      </c>
      <c r="B20" s="357" t="s">
        <v>412</v>
      </c>
      <c r="C20" s="358"/>
      <c r="D20" s="358"/>
      <c r="E20" s="359"/>
    </row>
    <row r="21" spans="1:9" s="157" customFormat="1" ht="15.5" x14ac:dyDescent="0.35">
      <c r="A21" s="380"/>
      <c r="B21" s="236" t="s">
        <v>411</v>
      </c>
      <c r="C21" s="236" t="s">
        <v>410</v>
      </c>
      <c r="D21" s="236" t="s">
        <v>409</v>
      </c>
      <c r="E21" s="235" t="s">
        <v>408</v>
      </c>
    </row>
    <row r="22" spans="1:9" ht="62" x14ac:dyDescent="0.35">
      <c r="A22" s="228" t="s">
        <v>423</v>
      </c>
      <c r="B22" s="284">
        <f>IF($B$7&gt;=200000,(IF(AND('Project Summary'!$B$5=Dropdowns!$C$3,'FY Calcs'!$C$3=2026),'Project Budget'!$B$7*0.4,0)
+IF(AND('Project Summary'!$B$5=Dropdowns!$C$3,'FY Calcs'!$C$4=2026),'Project Budget'!$B$7*0.4,0)
+IF(AND('Project Summary'!$B$5=Dropdowns!$C$3,'FY Calcs'!$C$5=2026),'Project Budget'!$B$7*0.2,0)
+IF(AND('Project Summary'!$B$5=Dropdowns!$C$2,'FY Calcs'!$C$2=2026),'Project Budget'!$B$7*0.1,0)
+IF(AND('Project Summary'!$B$5=Dropdowns!$C$2,'FY Calcs'!$C$3=2026),'Project Budget'!$B$7*0.4,0)
+IF(AND('Project Summary'!$B$5=Dropdowns!$C$2,'FY Calcs'!$C$4=2026),'Project Budget'!$B$7*0.3,0)
+IF(AND('Project Summary'!$B$5=Dropdowns!$C$2,'FY Calcs'!$C$5=2026),'Project Budget'!$B$7*0.2,0)),(IF(AND('Project Summary'!$B$5=Dropdowns!$C$3,'FY Calcs'!$C$5=2026),'Project Budget'!$B$7)+IF(AND('Project Summary'!$B$5=Dropdowns!$C$2,'FY Calcs'!$C$5=2026),'Project Budget'!$B$7)))</f>
        <v>0</v>
      </c>
      <c r="C22" s="284">
        <f>IF($B$7&gt;=200000,(IF(AND('Project Summary'!$B$5=Dropdowns!$C$3,'FY Calcs'!$C$3=2027),'Project Budget'!$B$7*0.4,0)
+IF(AND('Project Summary'!$B$5=Dropdowns!$C$3,'FY Calcs'!$C$4=2027),'Project Budget'!$B$7*0.4,0)
+IF(AND('Project Summary'!$B$5=Dropdowns!$C$3,'FY Calcs'!$C$5=2027),'Project Budget'!$B$7*0.2,0)
+IF(AND('Project Summary'!$B$5=Dropdowns!$C$2,'FY Calcs'!$C$2=2027),'Project Budget'!$B$7*0.1,0)
+IF(AND('Project Summary'!$B$5=Dropdowns!$C$2,'FY Calcs'!$C$3=2027),'Project Budget'!$B$7*0.4,0)
+IF(AND('Project Summary'!$B$5=Dropdowns!$C$2,'FY Calcs'!$C$4=2027),'Project Budget'!$B$7*0.3,0)
+IF(AND('Project Summary'!$B$5=Dropdowns!$C$2,'FY Calcs'!$C$5=2027),'Project Budget'!$B$7*0.2,0)),(IF(AND('Project Summary'!$B$5=Dropdowns!$C$3,'FY Calcs'!$C$5=2027),'Project Budget'!$B$7)+IF(AND('Project Summary'!$B$5=Dropdowns!$C$2,'FY Calcs'!$C$5=2027),'Project Budget'!$B$7)))</f>
        <v>0</v>
      </c>
      <c r="D22" s="284">
        <f>IF($B$7&gt;=200000,(IF(AND('Project Summary'!$B$5=Dropdowns!$C$3,'FY Calcs'!$C$3=2028),'Project Budget'!$B$7*0.4,0)
+IF(AND('Project Summary'!$B$5=Dropdowns!$C$3,'FY Calcs'!$C$4=2028),'Project Budget'!$B$7*0.4,0)
+IF(AND('Project Summary'!$B$5=Dropdowns!$C$3,'FY Calcs'!$C$5=2028),'Project Budget'!$B$7*0.2,0)
+IF(AND('Project Summary'!$B$5=Dropdowns!$C$2,'FY Calcs'!$C$2=2028),'Project Budget'!$B$7*0.1,0)
+IF(AND('Project Summary'!$B$5=Dropdowns!$C$2,'FY Calcs'!$C$3=2028),'Project Budget'!$B$7*0.4,0)
+IF(AND('Project Summary'!$B$5=Dropdowns!$C$2,'FY Calcs'!$C$4=2028),'Project Budget'!$B$7*0.3,0)
+IF(AND('Project Summary'!$B$5=Dropdowns!$C$2,'FY Calcs'!$C$5=2028),'Project Budget'!$B$7*0.2,0)),(IF(AND('Project Summary'!$B$5=Dropdowns!$C$3,'FY Calcs'!$C$5=2028),'Project Budget'!$B$7)+IF(AND('Project Summary'!$B$5=Dropdowns!$C$2,'FY Calcs'!$C$5=2028),'Project Budget'!$B$7)))</f>
        <v>0</v>
      </c>
      <c r="E22" s="284">
        <f>IF($B$7&gt;=200000,(IF(AND('Project Summary'!$B$5=Dropdowns!$C$3,'FY Calcs'!$C$3=2029),'Project Budget'!$B$7*0.4,0)
+IF(AND('Project Summary'!$B$5=Dropdowns!$C$3,'FY Calcs'!$C$4=2029),'Project Budget'!$B$7*0.4,0)
+IF(AND('Project Summary'!$B$5=Dropdowns!$C$3,'FY Calcs'!$C$5=2029),'Project Budget'!$B$7*0.2,0)
+IF(AND('Project Summary'!$B$5=Dropdowns!$C$2,'FY Calcs'!$C$2=2029),'Project Budget'!$B$7*0.1,0)
+IF(AND('Project Summary'!$B$5=Dropdowns!$C$2,'FY Calcs'!$C$3=2029),'Project Budget'!$B$7*0.4,0)
+IF(AND('Project Summary'!$B$5=Dropdowns!$C$2,'FY Calcs'!$C$4=2029),'Project Budget'!$B$7*0.3,0)
+IF(AND('Project Summary'!$B$5=Dropdowns!$C$2,'FY Calcs'!$C$5=2029),'Project Budget'!$B$7*0.2,0)),(IF(AND('Project Summary'!$B$5=Dropdowns!$C$3,'FY Calcs'!$C$5=2029),'Project Budget'!$B$7)+IF(AND('Project Summary'!$B$5=Dropdowns!$C$2,'FY Calcs'!$C$5=2029),'Project Budget'!$B$7)))</f>
        <v>0</v>
      </c>
    </row>
    <row r="23" spans="1:9" s="234" customFormat="1" ht="57" customHeight="1" thickBot="1" x14ac:dyDescent="0.4">
      <c r="A23" s="381" t="s">
        <v>422</v>
      </c>
      <c r="B23" s="382"/>
      <c r="C23" s="382"/>
      <c r="D23" s="382"/>
      <c r="E23" s="383"/>
    </row>
    <row r="24" spans="1:9" s="234" customFormat="1" ht="15.5" x14ac:dyDescent="0.35">
      <c r="A24" s="237"/>
      <c r="B24" s="237"/>
      <c r="C24" s="237"/>
      <c r="D24" s="237"/>
      <c r="E24" s="237"/>
    </row>
    <row r="25" spans="1:9" ht="19.399999999999999" customHeight="1" x14ac:dyDescent="0.35">
      <c r="A25" s="370" t="s">
        <v>90</v>
      </c>
      <c r="B25" s="370"/>
      <c r="C25" s="370"/>
      <c r="D25" s="370"/>
      <c r="E25" s="370"/>
    </row>
    <row r="26" spans="1:9" ht="16.399999999999999" customHeight="1" x14ac:dyDescent="0.35">
      <c r="A26" s="349" t="s">
        <v>376</v>
      </c>
      <c r="B26" s="349"/>
      <c r="C26" s="349"/>
      <c r="D26" s="349"/>
      <c r="E26" s="349"/>
      <c r="F26" s="349"/>
      <c r="G26" s="349"/>
      <c r="H26" s="349"/>
      <c r="I26" s="161"/>
    </row>
    <row r="27" spans="1:9" s="157" customFormat="1" ht="18.75" customHeight="1" x14ac:dyDescent="0.35">
      <c r="A27" s="373" t="s">
        <v>377</v>
      </c>
      <c r="B27" s="373"/>
      <c r="C27" s="373"/>
      <c r="D27" s="373"/>
      <c r="E27" s="373"/>
    </row>
    <row r="28" spans="1:9" ht="31" x14ac:dyDescent="0.35">
      <c r="A28" s="71" t="s">
        <v>91</v>
      </c>
      <c r="B28" s="196"/>
      <c r="C28" s="197" t="s">
        <v>92</v>
      </c>
    </row>
    <row r="29" spans="1:9" ht="146.25" customHeight="1" x14ac:dyDescent="0.35">
      <c r="A29" s="371" t="s">
        <v>378</v>
      </c>
      <c r="B29" s="374"/>
      <c r="C29" s="204"/>
      <c r="D29" s="375" t="str">
        <f>IF('Project Summary'!$B$5=Dropdowns!C2,IF((C29)&gt;(B7*10%),_xlfn.CONCAT("Warning - Design costs ($",C29,") greater than 10% of total funding for the project ($",B7*10%,"), remaining $",C29-(B7*10%)," needs to be covered by applicant's co-contribution"),"Design costs within 10% of total funding for the project."),"Warning - For construction only projects, pre-construction design costs are ineligible.")</f>
        <v>Warning - For construction only projects, pre-construction design costs are ineligible.</v>
      </c>
      <c r="E29" s="376"/>
      <c r="F29" s="377" t="s">
        <v>391</v>
      </c>
      <c r="G29" s="378"/>
    </row>
    <row r="30" spans="1:9" ht="180.65" customHeight="1" x14ac:dyDescent="0.35">
      <c r="A30" s="371" t="s">
        <v>379</v>
      </c>
      <c r="B30" s="372"/>
      <c r="C30" s="204"/>
      <c r="F30" s="233"/>
    </row>
    <row r="31" spans="1:9" ht="127.4" customHeight="1" x14ac:dyDescent="0.35">
      <c r="A31" s="371" t="s">
        <v>380</v>
      </c>
      <c r="B31" s="372"/>
      <c r="C31" s="204"/>
    </row>
    <row r="32" spans="1:9" ht="120.65" customHeight="1" x14ac:dyDescent="0.35">
      <c r="A32" s="371" t="s">
        <v>456</v>
      </c>
      <c r="B32" s="372"/>
      <c r="C32" s="204"/>
    </row>
    <row r="33" spans="1:6" ht="115.4" customHeight="1" x14ac:dyDescent="0.35">
      <c r="A33" s="371" t="s">
        <v>395</v>
      </c>
      <c r="B33" s="372"/>
      <c r="C33" s="204"/>
    </row>
    <row r="34" spans="1:6" ht="84" customHeight="1" x14ac:dyDescent="0.35">
      <c r="A34" s="371" t="s">
        <v>381</v>
      </c>
      <c r="B34" s="372"/>
      <c r="C34" s="204"/>
    </row>
    <row r="35" spans="1:6" ht="84" customHeight="1" x14ac:dyDescent="0.35">
      <c r="A35" s="371" t="s">
        <v>382</v>
      </c>
      <c r="B35" s="372"/>
      <c r="C35" s="204"/>
    </row>
    <row r="36" spans="1:6" ht="71.150000000000006" customHeight="1" x14ac:dyDescent="0.35">
      <c r="A36" s="371" t="s">
        <v>383</v>
      </c>
      <c r="B36" s="372"/>
      <c r="C36" s="204"/>
    </row>
    <row r="37" spans="1:6" ht="86.5" customHeight="1" x14ac:dyDescent="0.35">
      <c r="A37" s="371" t="s">
        <v>384</v>
      </c>
      <c r="B37" s="372"/>
      <c r="C37" s="204"/>
    </row>
    <row r="38" spans="1:6" ht="84.65" customHeight="1" x14ac:dyDescent="0.35">
      <c r="A38" s="371" t="s">
        <v>385</v>
      </c>
      <c r="B38" s="372"/>
      <c r="C38" s="204"/>
    </row>
    <row r="39" spans="1:6" ht="80.150000000000006" customHeight="1" x14ac:dyDescent="0.35">
      <c r="A39" s="386" t="s">
        <v>386</v>
      </c>
      <c r="B39" s="387"/>
      <c r="C39" s="204"/>
    </row>
    <row r="40" spans="1:6" ht="85.75" customHeight="1" x14ac:dyDescent="0.35">
      <c r="A40" s="388" t="s">
        <v>387</v>
      </c>
      <c r="B40" s="389"/>
      <c r="C40" s="204"/>
    </row>
    <row r="41" spans="1:6" ht="80.150000000000006" customHeight="1" x14ac:dyDescent="0.35">
      <c r="A41" s="388" t="s">
        <v>388</v>
      </c>
      <c r="B41" s="389"/>
      <c r="C41" s="204"/>
    </row>
    <row r="42" spans="1:6" ht="66" customHeight="1" x14ac:dyDescent="0.35">
      <c r="A42" s="386" t="s">
        <v>389</v>
      </c>
      <c r="B42" s="387"/>
      <c r="C42" s="204"/>
      <c r="D42" s="188"/>
    </row>
    <row r="43" spans="1:6" ht="71.150000000000006" customHeight="1" x14ac:dyDescent="0.35">
      <c r="A43" s="371" t="s">
        <v>390</v>
      </c>
      <c r="B43" s="372"/>
      <c r="C43" s="204"/>
    </row>
    <row r="44" spans="1:6" ht="69" customHeight="1" x14ac:dyDescent="0.35">
      <c r="A44" s="386" t="s">
        <v>396</v>
      </c>
      <c r="B44" s="387"/>
      <c r="C44" s="204"/>
      <c r="D44" s="390"/>
      <c r="E44" s="390"/>
      <c r="F44" s="390"/>
    </row>
    <row r="45" spans="1:6" ht="20.149999999999999" customHeight="1" x14ac:dyDescent="0.35">
      <c r="A45" s="71" t="s">
        <v>93</v>
      </c>
      <c r="B45" s="198"/>
      <c r="C45" s="280">
        <f>SUM(C29:C44)</f>
        <v>0</v>
      </c>
    </row>
    <row r="46" spans="1:6" ht="202.4" customHeight="1" x14ac:dyDescent="0.35">
      <c r="A46" s="391" t="s">
        <v>444</v>
      </c>
      <c r="B46" s="392"/>
      <c r="C46" s="204"/>
      <c r="D46" s="281" t="str">
        <f>IF(NOT(ISBLANK(C46)),IFERROR(C46/C45,),"Contingency amount not specified - please enter")</f>
        <v>Contingency amount not specified - please enter</v>
      </c>
      <c r="E46" s="282" t="str">
        <f>_xlfn.IFS(AND('Project Summary'!$B$5=Dropdowns!C3,AND($D$46&gt;=0.15,$D$46&lt;=0.22)),Dropdowns!$P$1,AND('Project Summary'!$B$5=Dropdowns!C2,AND($D$46&gt;=0.2,$D$46&lt;=0.3)),Dropdowns!$P$1,D46=0,"",TRUE,Dropdowns!$P$2)</f>
        <v>It is outside the recommended range</v>
      </c>
      <c r="F46" s="279" t="s">
        <v>420</v>
      </c>
    </row>
    <row r="47" spans="1:6" ht="77.25" customHeight="1" x14ac:dyDescent="0.35">
      <c r="A47" s="71" t="s">
        <v>94</v>
      </c>
      <c r="B47" s="199"/>
      <c r="C47" s="280">
        <f>C45+C46</f>
        <v>0</v>
      </c>
      <c r="D47" s="283" t="str">
        <f>IF(C47=B12,"Matches the total in the 'Funding Profile' table","Does not match the total in the 'Funding Profile' table")</f>
        <v>Matches the total in the 'Funding Profile' table</v>
      </c>
      <c r="E47" s="384" t="s">
        <v>421</v>
      </c>
      <c r="F47" s="385"/>
    </row>
  </sheetData>
  <sheetProtection algorithmName="SHA-512" hashValue="0PmbHX9xS2DdUGwuORxV+xmGd2HIjeEztWrVrYcJwPPMc1UpONJXWfAOlJDAOifvyNHNjxWsuQCysi/jUE/3Ng==" saltValue="M+OK+tqtd/cabnWDm0Jxiw==" spinCount="100000" sheet="1"/>
  <mergeCells count="43">
    <mergeCell ref="A20:A21"/>
    <mergeCell ref="A23:E23"/>
    <mergeCell ref="E47:F47"/>
    <mergeCell ref="A36:B36"/>
    <mergeCell ref="A37:B37"/>
    <mergeCell ref="A38:B38"/>
    <mergeCell ref="A39:B39"/>
    <mergeCell ref="A40:B40"/>
    <mergeCell ref="A41:B41"/>
    <mergeCell ref="A42:B42"/>
    <mergeCell ref="A43:B43"/>
    <mergeCell ref="A44:B44"/>
    <mergeCell ref="D44:F44"/>
    <mergeCell ref="A46:B46"/>
    <mergeCell ref="A35:B35"/>
    <mergeCell ref="A25:E25"/>
    <mergeCell ref="A26:H26"/>
    <mergeCell ref="A27:E27"/>
    <mergeCell ref="A29:B29"/>
    <mergeCell ref="D29:E29"/>
    <mergeCell ref="F29:G29"/>
    <mergeCell ref="A30:B30"/>
    <mergeCell ref="A31:B31"/>
    <mergeCell ref="A32:B32"/>
    <mergeCell ref="A33:B33"/>
    <mergeCell ref="A34:B34"/>
    <mergeCell ref="A1:H1"/>
    <mergeCell ref="A2:E2"/>
    <mergeCell ref="A3:H3"/>
    <mergeCell ref="A4:H4"/>
    <mergeCell ref="A5:E5"/>
    <mergeCell ref="B20:E20"/>
    <mergeCell ref="B18:C18"/>
    <mergeCell ref="D18:E18"/>
    <mergeCell ref="D6:E6"/>
    <mergeCell ref="D7:E7"/>
    <mergeCell ref="D8:E8"/>
    <mergeCell ref="D9:E9"/>
    <mergeCell ref="D10:E10"/>
    <mergeCell ref="D11:E11"/>
    <mergeCell ref="D12:E12"/>
    <mergeCell ref="B17:C17"/>
    <mergeCell ref="D17:E17"/>
  </mergeCells>
  <conditionalFormatting sqref="D17">
    <cfRule type="containsText" dxfId="34" priority="11" operator="containsText" text="Contributions are outside of guidelines. Please adjust.">
      <formula>NOT(ISERROR(SEARCH("Contributions are outside of guidelines. Please adjust.",D17)))</formula>
    </cfRule>
  </conditionalFormatting>
  <conditionalFormatting sqref="D18">
    <cfRule type="containsText" dxfId="33" priority="10" operator="containsText" text="Maximum AG contribution is $5,000,000. Please adjust.">
      <formula>NOT(ISERROR(SEARCH("Maximum AG contribution is $5,000,000. Please adjust.",D18)))</formula>
    </cfRule>
  </conditionalFormatting>
  <conditionalFormatting sqref="D29">
    <cfRule type="containsText" dxfId="32" priority="2" operator="containsText" text="Warning - design co">
      <formula>NOT(ISERROR(SEARCH("Warning - design co",D29)))</formula>
    </cfRule>
    <cfRule type="containsText" dxfId="31" priority="3" operator="containsText" text="Design costs within 10% of total">
      <formula>NOT(ISERROR(SEARCH("Design costs within 10% of total",D29)))</formula>
    </cfRule>
    <cfRule type="containsText" dxfId="30" priority="4" operator="containsText" text="For construction only projects, design">
      <formula>NOT(ISERROR(SEARCH("For construction only projects, design",D29)))</formula>
    </cfRule>
  </conditionalFormatting>
  <conditionalFormatting sqref="D46">
    <cfRule type="containsText" dxfId="29" priority="1" operator="containsText" text="Contingency amount not specified - please enter">
      <formula>NOT(ISERROR(SEARCH("Contingency amount not specified - please enter",D46)))</formula>
    </cfRule>
    <cfRule type="expression" dxfId="28" priority="9">
      <formula>"AND('Project Summary'!$B$5=""Construction only project"",AND($D$34&gt;=0.15,$D$34&lt;=0.22)"</formula>
    </cfRule>
  </conditionalFormatting>
  <conditionalFormatting sqref="D47">
    <cfRule type="containsText" dxfId="27" priority="5" operator="containsText" text="Matches the total in the 'Funding Profile' table">
      <formula>NOT(ISERROR(SEARCH("Matches the total in the 'Funding Profile' table",D47)))</formula>
    </cfRule>
    <cfRule type="containsText" dxfId="26" priority="6" operator="containsText" text="Does not match the total in the 'Funding Profile' table">
      <formula>NOT(ISERROR(SEARCH("Does not match the total in the 'Funding Profile' table",D47)))</formula>
    </cfRule>
  </conditionalFormatting>
  <conditionalFormatting sqref="E46">
    <cfRule type="cellIs" dxfId="25" priority="7" operator="equal">
      <formula>"It is outside the recommended range"</formula>
    </cfRule>
    <cfRule type="cellIs" dxfId="24" priority="8" operator="equal">
      <formula>"It is in the recommended range"</formula>
    </cfRule>
  </conditionalFormatting>
  <conditionalFormatting sqref="H17">
    <cfRule type="containsText" dxfId="23" priority="13" operator="containsText" text="Contributions are outside of guidelines. Please adjust.">
      <formula>NOT(ISERROR(SEARCH("Contributions are outside of guidelines. Please adjust.",H17)))</formula>
    </cfRule>
  </conditionalFormatting>
  <conditionalFormatting sqref="H18">
    <cfRule type="containsText" dxfId="22" priority="12" operator="containsText" text="Maximum AG contribution is $5,000,000. Please adjust.">
      <formula>NOT(ISERROR(SEARCH("Maximum AG contribution is $5,000,000. Please adjust.",H18)))</formula>
    </cfRule>
  </conditionalFormatting>
  <dataValidations count="1">
    <dataValidation type="decimal" operator="greaterThanOrEqual" allowBlank="1" showInputMessage="1" showErrorMessage="1" error="Only decimal values allowed" sqref="C47 C30:C36 C38:C45" xr:uid="{3BF8EC37-308C-4211-8A98-5A1BCEB7BB68}">
      <formula1>0</formula1>
    </dataValidation>
  </dataValidations>
  <hyperlinks>
    <hyperlink ref="A2:E2" r:id="rId1" display="The department’s cost estimation guidance outlines the principles that are expected to be followed by proponents in preparing cost estimates accompanying Project Proposal Reports, submitted in accordance with the Notes on Administration (NOA), for projects seeking Australian Government funding." xr:uid="{7C118C26-C0FB-4C19-A8C5-6CF815BDCE7B}"/>
  </hyperlinks>
  <pageMargins left="0.7" right="0.7" top="0.75" bottom="0.75" header="0.3" footer="0.3"/>
  <pageSetup paperSize="9" scale="65" fitToHeight="0" orientation="portrait" r:id="rId2"/>
  <headerFooter>
    <oddHeader>&amp;C&amp;"Calibri"&amp;14&amp;KFF0000 OFFICIAL&amp;1#_x000D_</oddHeader>
    <oddFooter>&amp;C_x000D_&amp;1#&amp;"Calibri"&amp;14&amp;KFF0000 OFFICIAL</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081E3F"/>
    <pageSetUpPr fitToPage="1"/>
  </sheetPr>
  <dimension ref="A1:D103"/>
  <sheetViews>
    <sheetView zoomScale="85" zoomScaleNormal="85" workbookViewId="0">
      <selection sqref="A1:B1"/>
    </sheetView>
  </sheetViews>
  <sheetFormatPr defaultRowHeight="14.5" x14ac:dyDescent="0.35"/>
  <cols>
    <col min="1" max="1" width="74.7265625" style="4" customWidth="1"/>
    <col min="2" max="2" width="83.54296875" style="4" customWidth="1"/>
    <col min="3" max="3" width="41.7265625" customWidth="1"/>
    <col min="4" max="4" width="28.7265625" customWidth="1"/>
    <col min="5" max="5" width="27.7265625" customWidth="1"/>
    <col min="6" max="6" width="8.7265625" customWidth="1"/>
  </cols>
  <sheetData>
    <row r="1" spans="1:3" ht="38.5" x14ac:dyDescent="0.35">
      <c r="A1" s="338" t="s">
        <v>95</v>
      </c>
      <c r="B1" s="338"/>
    </row>
    <row r="2" spans="1:3" ht="36.75" customHeight="1" x14ac:dyDescent="0.35">
      <c r="A2" s="393" t="s">
        <v>96</v>
      </c>
      <c r="B2" s="393"/>
      <c r="C2" s="122"/>
    </row>
    <row r="3" spans="1:3" ht="36" customHeight="1" thickBot="1" x14ac:dyDescent="0.4">
      <c r="A3" s="394" t="s">
        <v>97</v>
      </c>
      <c r="B3" s="395"/>
      <c r="C3" s="122"/>
    </row>
    <row r="4" spans="1:3" ht="15.5" x14ac:dyDescent="0.35">
      <c r="A4" s="125" t="s">
        <v>98</v>
      </c>
      <c r="B4" s="84" t="s">
        <v>48</v>
      </c>
      <c r="C4" s="84" t="s">
        <v>99</v>
      </c>
    </row>
    <row r="5" spans="1:3" ht="58.5" customHeight="1" x14ac:dyDescent="0.35">
      <c r="A5" s="126" t="s">
        <v>394</v>
      </c>
      <c r="B5" s="304"/>
      <c r="C5" s="201" t="s">
        <v>100</v>
      </c>
    </row>
    <row r="6" spans="1:3" ht="126.65" customHeight="1" x14ac:dyDescent="0.35">
      <c r="A6" s="126" t="s">
        <v>447</v>
      </c>
      <c r="B6" s="298"/>
      <c r="C6" s="299"/>
    </row>
    <row r="7" spans="1:3" ht="258" customHeight="1" x14ac:dyDescent="0.35">
      <c r="A7" s="126" t="s">
        <v>357</v>
      </c>
      <c r="B7" s="300"/>
      <c r="C7" s="299"/>
    </row>
    <row r="8" spans="1:3" ht="123.4" customHeight="1" x14ac:dyDescent="0.35">
      <c r="A8" s="126" t="s">
        <v>101</v>
      </c>
      <c r="B8" s="300"/>
      <c r="C8" s="299"/>
    </row>
    <row r="9" spans="1:3" ht="399.75" customHeight="1" x14ac:dyDescent="0.35">
      <c r="A9" s="127" t="s">
        <v>445</v>
      </c>
      <c r="B9" s="300"/>
      <c r="C9" s="299"/>
    </row>
    <row r="10" spans="1:3" ht="310.5" customHeight="1" x14ac:dyDescent="0.35">
      <c r="A10" s="149" t="s">
        <v>446</v>
      </c>
      <c r="B10" s="301"/>
      <c r="C10" s="299"/>
    </row>
    <row r="11" spans="1:3" ht="243" customHeight="1" thickBot="1" x14ac:dyDescent="0.4">
      <c r="A11" s="128" t="s">
        <v>429</v>
      </c>
      <c r="B11" s="302"/>
      <c r="C11" s="303"/>
    </row>
    <row r="12" spans="1:3" x14ac:dyDescent="0.35">
      <c r="A12" s="11"/>
    </row>
    <row r="15" spans="1:3" x14ac:dyDescent="0.35">
      <c r="A15"/>
      <c r="B15"/>
    </row>
    <row r="40" spans="1:3" x14ac:dyDescent="0.35">
      <c r="C40" s="40"/>
    </row>
    <row r="41" spans="1:3" x14ac:dyDescent="0.35">
      <c r="C41" s="40"/>
    </row>
    <row r="42" spans="1:3" x14ac:dyDescent="0.35">
      <c r="C42" s="10"/>
    </row>
    <row r="43" spans="1:3" x14ac:dyDescent="0.35">
      <c r="A43" s="11"/>
      <c r="C43" s="40"/>
    </row>
    <row r="44" spans="1:3" x14ac:dyDescent="0.35">
      <c r="A44" s="12"/>
      <c r="C44" s="40"/>
    </row>
    <row r="48" spans="1:3" x14ac:dyDescent="0.35">
      <c r="C48" s="40"/>
    </row>
    <row r="49" spans="1:3" x14ac:dyDescent="0.35">
      <c r="C49" s="40"/>
    </row>
    <row r="50" spans="1:3" x14ac:dyDescent="0.35">
      <c r="A50" s="12"/>
      <c r="C50" s="40"/>
    </row>
    <row r="51" spans="1:3" x14ac:dyDescent="0.35">
      <c r="A51" s="12"/>
      <c r="C51" s="40"/>
    </row>
    <row r="55" spans="1:3" x14ac:dyDescent="0.35">
      <c r="C55" s="40"/>
    </row>
    <row r="56" spans="1:3" x14ac:dyDescent="0.35">
      <c r="A56" s="11"/>
      <c r="C56" s="40"/>
    </row>
    <row r="57" spans="1:3" x14ac:dyDescent="0.35">
      <c r="A57" s="11"/>
      <c r="C57" s="40"/>
    </row>
    <row r="60" spans="1:3" x14ac:dyDescent="0.35">
      <c r="A60" s="11"/>
      <c r="C60" s="40"/>
    </row>
    <row r="63" spans="1:3" x14ac:dyDescent="0.35">
      <c r="C63" s="10"/>
    </row>
    <row r="64" spans="1:3" x14ac:dyDescent="0.35">
      <c r="C64" s="10"/>
    </row>
    <row r="73" spans="1:3" x14ac:dyDescent="0.35">
      <c r="C73" s="40"/>
    </row>
    <row r="77" spans="1:3" x14ac:dyDescent="0.35">
      <c r="C77" s="40"/>
    </row>
    <row r="78" spans="1:3" x14ac:dyDescent="0.35">
      <c r="C78" s="40"/>
    </row>
    <row r="79" spans="1:3" x14ac:dyDescent="0.35">
      <c r="A79" s="9"/>
    </row>
    <row r="80" spans="1:3" x14ac:dyDescent="0.35">
      <c r="C80" s="40"/>
    </row>
    <row r="87" spans="1:3" x14ac:dyDescent="0.35">
      <c r="C87" s="40"/>
    </row>
    <row r="96" spans="1:3" x14ac:dyDescent="0.35">
      <c r="A96" s="9"/>
      <c r="B96" s="9"/>
      <c r="C96" s="8"/>
    </row>
    <row r="97" spans="1:4" x14ac:dyDescent="0.35">
      <c r="D97" s="8"/>
    </row>
    <row r="103" spans="1:4" s="8" customFormat="1" x14ac:dyDescent="0.35">
      <c r="A103" s="4"/>
      <c r="B103" s="4"/>
      <c r="C103"/>
      <c r="D103"/>
    </row>
  </sheetData>
  <sheetProtection algorithmName="SHA-512" hashValue="qNcxsDGOUM0i7pyARq752r+oLJHtXF2iaPO9AMqOB6VViktgXzrCj4TYQjHNBC2KzfgV3M6dKY0YOjOgc6lx4A==" saltValue="cr+kip36Mv8QeviZeUJxKQ==" spinCount="100000" sheet="1" objects="1" scenarios="1"/>
  <customSheetViews>
    <customSheetView guid="{470E5601-347B-462E-B45C-66E1F09398AB}" scale="110" fitToPage="1" topLeftCell="A77">
      <selection activeCell="B77" sqref="B77"/>
      <pageMargins left="0" right="0" top="0" bottom="0" header="0" footer="0"/>
      <pageSetup paperSize="9" scale="53" fitToWidth="0" orientation="landscape" r:id="rId1"/>
    </customSheetView>
    <customSheetView guid="{5582A930-0F9A-4EC8-B4DE-01F132FD8175}" scale="110" fitToPage="1" topLeftCell="A16">
      <selection activeCell="D33" sqref="D6:E33"/>
      <pageMargins left="0" right="0" top="0" bottom="0" header="0" footer="0"/>
      <pageSetup paperSize="9" scale="53" fitToWidth="0" orientation="landscape" r:id="rId2"/>
    </customSheetView>
    <customSheetView guid="{E70B79AA-6D25-4E26-9610-F332E6FB3494}" scale="110" fitToPage="1" topLeftCell="A22">
      <selection activeCell="D15" sqref="D15"/>
      <pageMargins left="0" right="0" top="0" bottom="0" header="0" footer="0"/>
      <pageSetup paperSize="9" scale="53" fitToWidth="0" orientation="landscape" r:id="rId3"/>
    </customSheetView>
    <customSheetView guid="{68C69B13-6485-41D4-843B-152D6027A679}" scale="110" fitToPage="1">
      <selection activeCell="E7" sqref="E7"/>
      <pageMargins left="0" right="0" top="0" bottom="0" header="0" footer="0"/>
      <pageSetup paperSize="9" scale="53" fitToWidth="0" orientation="landscape" r:id="rId4"/>
    </customSheetView>
    <customSheetView guid="{A90951F7-ADB6-4486-81B1-49E227A79FFE}" scale="110" fitToPage="1" topLeftCell="A13">
      <selection activeCell="B77" sqref="B77"/>
      <pageMargins left="0" right="0" top="0" bottom="0" header="0" footer="0"/>
      <pageSetup paperSize="9" scale="53" fitToWidth="0" orientation="landscape" r:id="rId5"/>
    </customSheetView>
  </customSheetViews>
  <mergeCells count="3">
    <mergeCell ref="A1:B1"/>
    <mergeCell ref="A2:B2"/>
    <mergeCell ref="A3:B3"/>
  </mergeCells>
  <pageMargins left="0.7" right="0.7" top="0.75" bottom="0.75" header="0.3" footer="0.3"/>
  <pageSetup paperSize="9" scale="39" fitToWidth="0" orientation="landscape" r:id="rId6"/>
  <headerFooter>
    <oddHeader>&amp;C&amp;"Aptos"&amp;14&amp;KFF0000 OFFICIAL&amp;1#_x000D_</oddHeader>
    <oddFooter>&amp;C_x000D_&amp;1#&amp;"Aptos"&amp;14&amp;KFF0000 OFFICIAL</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13320" r:id="rId9" name="Check Box 8">
              <controlPr defaultSize="0" autoFill="0" autoLine="0" autoPict="0">
                <anchor moveWithCells="1">
                  <from>
                    <xdr:col>1</xdr:col>
                    <xdr:colOff>107950</xdr:colOff>
                    <xdr:row>4</xdr:row>
                    <xdr:rowOff>95250</xdr:rowOff>
                  </from>
                  <to>
                    <xdr:col>1</xdr:col>
                    <xdr:colOff>908050</xdr:colOff>
                    <xdr:row>4</xdr:row>
                    <xdr:rowOff>304800</xdr:rowOff>
                  </to>
                </anchor>
              </controlPr>
            </control>
          </mc:Choice>
        </mc:AlternateContent>
        <mc:AlternateContent xmlns:mc="http://schemas.openxmlformats.org/markup-compatibility/2006">
          <mc:Choice Requires="x14">
            <control shapeId="13321" r:id="rId10" name="Check Box 9">
              <controlPr defaultSize="0" autoFill="0" autoLine="0" autoPict="0">
                <anchor moveWithCells="1">
                  <from>
                    <xdr:col>1</xdr:col>
                    <xdr:colOff>107950</xdr:colOff>
                    <xdr:row>4</xdr:row>
                    <xdr:rowOff>323850</xdr:rowOff>
                  </from>
                  <to>
                    <xdr:col>1</xdr:col>
                    <xdr:colOff>908050</xdr:colOff>
                    <xdr:row>4</xdr:row>
                    <xdr:rowOff>527050</xdr:rowOff>
                  </to>
                </anchor>
              </controlPr>
            </control>
          </mc:Choice>
        </mc:AlternateContent>
        <mc:AlternateContent xmlns:mc="http://schemas.openxmlformats.org/markup-compatibility/2006">
          <mc:Choice Requires="x14">
            <control shapeId="13322" r:id="rId11" name="Check Box 10">
              <controlPr defaultSize="0" autoFill="0" autoLine="0" autoPict="0">
                <anchor moveWithCells="1">
                  <from>
                    <xdr:col>1</xdr:col>
                    <xdr:colOff>2457450</xdr:colOff>
                    <xdr:row>4</xdr:row>
                    <xdr:rowOff>95250</xdr:rowOff>
                  </from>
                  <to>
                    <xdr:col>1</xdr:col>
                    <xdr:colOff>3536950</xdr:colOff>
                    <xdr:row>4</xdr:row>
                    <xdr:rowOff>285750</xdr:rowOff>
                  </to>
                </anchor>
              </controlPr>
            </control>
          </mc:Choice>
        </mc:AlternateContent>
        <mc:AlternateContent xmlns:mc="http://schemas.openxmlformats.org/markup-compatibility/2006">
          <mc:Choice Requires="x14">
            <control shapeId="13323" r:id="rId12" name="Check Box 11">
              <controlPr defaultSize="0" autoFill="0" autoLine="0" autoPict="0">
                <anchor moveWithCells="1">
                  <from>
                    <xdr:col>1</xdr:col>
                    <xdr:colOff>1162050</xdr:colOff>
                    <xdr:row>4</xdr:row>
                    <xdr:rowOff>69850</xdr:rowOff>
                  </from>
                  <to>
                    <xdr:col>1</xdr:col>
                    <xdr:colOff>2228850</xdr:colOff>
                    <xdr:row>4</xdr:row>
                    <xdr:rowOff>323850</xdr:rowOff>
                  </to>
                </anchor>
              </controlPr>
            </control>
          </mc:Choice>
        </mc:AlternateContent>
        <mc:AlternateContent xmlns:mc="http://schemas.openxmlformats.org/markup-compatibility/2006">
          <mc:Choice Requires="x14">
            <control shapeId="13324" r:id="rId13" name="Check Box 12">
              <controlPr defaultSize="0" autoFill="0" autoLine="0" autoPict="0">
                <anchor moveWithCells="1">
                  <from>
                    <xdr:col>1</xdr:col>
                    <xdr:colOff>1174750</xdr:colOff>
                    <xdr:row>4</xdr:row>
                    <xdr:rowOff>285750</xdr:rowOff>
                  </from>
                  <to>
                    <xdr:col>1</xdr:col>
                    <xdr:colOff>2400300</xdr:colOff>
                    <xdr:row>4</xdr:row>
                    <xdr:rowOff>552450</xdr:rowOff>
                  </to>
                </anchor>
              </controlPr>
            </control>
          </mc:Choice>
        </mc:AlternateContent>
        <mc:AlternateContent xmlns:mc="http://schemas.openxmlformats.org/markup-compatibility/2006">
          <mc:Choice Requires="x14">
            <control shapeId="13325" r:id="rId14" name="Check Box 13">
              <controlPr defaultSize="0" autoFill="0" autoLine="0" autoPict="0">
                <anchor moveWithCells="1">
                  <from>
                    <xdr:col>1</xdr:col>
                    <xdr:colOff>2470150</xdr:colOff>
                    <xdr:row>4</xdr:row>
                    <xdr:rowOff>285750</xdr:rowOff>
                  </from>
                  <to>
                    <xdr:col>1</xdr:col>
                    <xdr:colOff>4032250</xdr:colOff>
                    <xdr:row>4</xdr:row>
                    <xdr:rowOff>527050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081E3F"/>
    <pageSetUpPr fitToPage="1"/>
  </sheetPr>
  <dimension ref="A1:E34"/>
  <sheetViews>
    <sheetView zoomScale="85" zoomScaleNormal="85" workbookViewId="0">
      <selection activeCell="A5" sqref="A5"/>
    </sheetView>
  </sheetViews>
  <sheetFormatPr defaultRowHeight="14.5" x14ac:dyDescent="0.35"/>
  <cols>
    <col min="1" max="1" width="86.7265625" customWidth="1"/>
    <col min="2" max="2" width="52" customWidth="1"/>
    <col min="3" max="3" width="41.26953125" customWidth="1"/>
    <col min="4" max="4" width="38.26953125" style="10" customWidth="1"/>
    <col min="5" max="5" width="34.26953125" customWidth="1"/>
  </cols>
  <sheetData>
    <row r="1" spans="1:5" ht="38.5" x14ac:dyDescent="0.35">
      <c r="A1" s="338" t="s">
        <v>102</v>
      </c>
      <c r="B1" s="338"/>
      <c r="C1" s="338"/>
    </row>
    <row r="2" spans="1:5" ht="41.25" customHeight="1" x14ac:dyDescent="0.35">
      <c r="A2" s="393" t="s">
        <v>103</v>
      </c>
      <c r="B2" s="393"/>
      <c r="C2" s="393"/>
    </row>
    <row r="3" spans="1:5" ht="41.25" customHeight="1" thickBot="1" x14ac:dyDescent="0.4">
      <c r="A3" s="394" t="s">
        <v>97</v>
      </c>
      <c r="B3" s="405"/>
      <c r="C3" s="405"/>
      <c r="D3" s="40"/>
    </row>
    <row r="4" spans="1:5" ht="15.5" x14ac:dyDescent="0.35">
      <c r="A4" s="125" t="s">
        <v>98</v>
      </c>
      <c r="B4" s="398" t="s">
        <v>48</v>
      </c>
      <c r="C4" s="399"/>
      <c r="D4" s="125" t="s">
        <v>99</v>
      </c>
    </row>
    <row r="5" spans="1:5" ht="210.75" customHeight="1" x14ac:dyDescent="0.35">
      <c r="A5" s="127" t="s">
        <v>433</v>
      </c>
      <c r="B5" s="397"/>
      <c r="C5" s="397"/>
      <c r="D5" s="305"/>
      <c r="E5" s="40"/>
    </row>
    <row r="6" spans="1:5" ht="195" customHeight="1" x14ac:dyDescent="0.35">
      <c r="A6" s="127" t="s">
        <v>432</v>
      </c>
      <c r="B6" s="397"/>
      <c r="C6" s="397"/>
      <c r="D6" s="305"/>
      <c r="E6" s="11"/>
    </row>
    <row r="7" spans="1:5" ht="227.25" customHeight="1" thickBot="1" x14ac:dyDescent="0.4">
      <c r="A7" s="128" t="s">
        <v>431</v>
      </c>
      <c r="B7" s="400"/>
      <c r="C7" s="400"/>
      <c r="D7" s="303"/>
      <c r="E7" s="11"/>
    </row>
    <row r="9" spans="1:5" ht="18.5" x14ac:dyDescent="0.35">
      <c r="A9" s="144" t="s">
        <v>104</v>
      </c>
      <c r="B9" s="144"/>
      <c r="C9" s="144"/>
      <c r="D9" s="144"/>
      <c r="E9" s="144"/>
    </row>
    <row r="10" spans="1:5" ht="39" customHeight="1" x14ac:dyDescent="0.35">
      <c r="A10" s="404" t="s">
        <v>449</v>
      </c>
      <c r="B10" s="404"/>
      <c r="C10" s="404"/>
      <c r="D10" s="404"/>
      <c r="E10" s="129"/>
    </row>
    <row r="11" spans="1:5" s="10" customFormat="1" ht="21" customHeight="1" thickBot="1" x14ac:dyDescent="0.4">
      <c r="A11" s="136" t="s">
        <v>105</v>
      </c>
      <c r="B11" s="130"/>
      <c r="C11" s="130"/>
      <c r="D11" s="13"/>
    </row>
    <row r="12" spans="1:5" ht="15.5" x14ac:dyDescent="0.35">
      <c r="A12" s="125" t="s">
        <v>106</v>
      </c>
      <c r="B12" s="125" t="s">
        <v>107</v>
      </c>
      <c r="C12" s="83" t="s">
        <v>108</v>
      </c>
      <c r="D12" s="84" t="s">
        <v>109</v>
      </c>
      <c r="E12" s="125" t="s">
        <v>99</v>
      </c>
    </row>
    <row r="13" spans="1:5" s="69" customFormat="1" ht="48.65" customHeight="1" x14ac:dyDescent="0.35">
      <c r="A13" s="152" t="s">
        <v>110</v>
      </c>
      <c r="B13" s="271"/>
      <c r="C13" s="271"/>
      <c r="D13" s="271"/>
      <c r="E13" s="305"/>
    </row>
    <row r="14" spans="1:5" ht="74.150000000000006" customHeight="1" x14ac:dyDescent="0.35">
      <c r="A14" s="59" t="s">
        <v>111</v>
      </c>
      <c r="B14" s="171"/>
      <c r="C14" s="171"/>
      <c r="D14" s="171"/>
      <c r="E14" s="305"/>
    </row>
    <row r="15" spans="1:5" ht="49.15" customHeight="1" x14ac:dyDescent="0.35">
      <c r="A15" s="153" t="s">
        <v>112</v>
      </c>
      <c r="B15" s="306"/>
      <c r="C15" s="306"/>
      <c r="D15" s="306"/>
      <c r="E15" s="305"/>
    </row>
    <row r="16" spans="1:5" ht="69.650000000000006" customHeight="1" thickBot="1" x14ac:dyDescent="0.4">
      <c r="A16" s="146" t="s">
        <v>113</v>
      </c>
      <c r="B16" s="307"/>
      <c r="C16" s="307"/>
      <c r="D16" s="307"/>
      <c r="E16" s="308"/>
    </row>
    <row r="18" spans="1:5" ht="15.5" x14ac:dyDescent="0.35">
      <c r="A18" s="396"/>
      <c r="B18" s="396"/>
      <c r="C18" s="396"/>
      <c r="D18"/>
    </row>
    <row r="19" spans="1:5" ht="16" thickBot="1" x14ac:dyDescent="0.4">
      <c r="A19" s="401" t="s">
        <v>114</v>
      </c>
      <c r="B19" s="401"/>
      <c r="C19" s="401"/>
      <c r="D19" s="131"/>
    </row>
    <row r="20" spans="1:5" ht="15.5" x14ac:dyDescent="0.35">
      <c r="A20" s="125" t="s">
        <v>106</v>
      </c>
      <c r="B20" s="125" t="s">
        <v>115</v>
      </c>
      <c r="C20" s="125" t="s">
        <v>116</v>
      </c>
      <c r="D20" s="84" t="s">
        <v>109</v>
      </c>
      <c r="E20" s="125" t="s">
        <v>99</v>
      </c>
    </row>
    <row r="21" spans="1:5" ht="30.75" customHeight="1" x14ac:dyDescent="0.35">
      <c r="A21" s="205" t="s">
        <v>117</v>
      </c>
      <c r="B21" s="309"/>
      <c r="C21" s="309"/>
      <c r="D21" s="310"/>
      <c r="E21" s="305"/>
    </row>
    <row r="22" spans="1:5" ht="26.25" customHeight="1" x14ac:dyDescent="0.35">
      <c r="A22" s="205" t="s">
        <v>118</v>
      </c>
      <c r="B22" s="309"/>
      <c r="C22" s="309"/>
      <c r="D22" s="310"/>
      <c r="E22" s="305"/>
    </row>
    <row r="23" spans="1:5" ht="24" customHeight="1" x14ac:dyDescent="0.35">
      <c r="A23" s="205" t="s">
        <v>119</v>
      </c>
      <c r="B23" s="311"/>
      <c r="C23" s="311"/>
      <c r="D23" s="310"/>
      <c r="E23" s="305"/>
    </row>
    <row r="24" spans="1:5" ht="34.5" customHeight="1" thickBot="1" x14ac:dyDescent="0.4">
      <c r="A24" s="206" t="s">
        <v>120</v>
      </c>
      <c r="B24" s="312"/>
      <c r="C24" s="312"/>
      <c r="D24" s="313"/>
      <c r="E24" s="308"/>
    </row>
    <row r="25" spans="1:5" ht="15.5" x14ac:dyDescent="0.35">
      <c r="A25" s="42"/>
      <c r="B25" s="42"/>
      <c r="C25" s="132"/>
      <c r="D25" s="133"/>
    </row>
    <row r="26" spans="1:5" ht="15.5" x14ac:dyDescent="0.35">
      <c r="A26" s="396"/>
      <c r="B26" s="396"/>
      <c r="C26" s="396"/>
      <c r="D26" s="131"/>
    </row>
    <row r="27" spans="1:5" ht="16" thickBot="1" x14ac:dyDescent="0.4">
      <c r="A27" s="137" t="s">
        <v>121</v>
      </c>
      <c r="B27" s="131"/>
      <c r="C27" s="131"/>
      <c r="D27" s="131"/>
    </row>
    <row r="28" spans="1:5" ht="15.5" x14ac:dyDescent="0.35">
      <c r="A28" s="125" t="s">
        <v>122</v>
      </c>
      <c r="B28" s="125" t="s">
        <v>106</v>
      </c>
      <c r="C28" s="125" t="s">
        <v>115</v>
      </c>
      <c r="D28" s="125" t="s">
        <v>116</v>
      </c>
      <c r="E28" s="125" t="s">
        <v>99</v>
      </c>
    </row>
    <row r="29" spans="1:5" ht="24.75" customHeight="1" x14ac:dyDescent="0.35">
      <c r="A29" s="402" t="s">
        <v>123</v>
      </c>
      <c r="B29" s="134" t="s">
        <v>453</v>
      </c>
      <c r="C29" s="314"/>
      <c r="D29" s="314"/>
      <c r="E29" s="305"/>
    </row>
    <row r="30" spans="1:5" ht="25.5" customHeight="1" x14ac:dyDescent="0.35">
      <c r="A30" s="402"/>
      <c r="B30" s="134" t="s">
        <v>124</v>
      </c>
      <c r="C30" s="314"/>
      <c r="D30" s="314"/>
      <c r="E30" s="305"/>
    </row>
    <row r="31" spans="1:5" ht="30.75" customHeight="1" x14ac:dyDescent="0.35">
      <c r="A31" s="205" t="s">
        <v>125</v>
      </c>
      <c r="B31" s="134" t="s">
        <v>126</v>
      </c>
      <c r="C31" s="314"/>
      <c r="D31" s="314"/>
      <c r="E31" s="305"/>
    </row>
    <row r="32" spans="1:5" ht="31" x14ac:dyDescent="0.35">
      <c r="A32" s="402" t="s">
        <v>127</v>
      </c>
      <c r="B32" s="134" t="s">
        <v>128</v>
      </c>
      <c r="C32" s="314"/>
      <c r="D32" s="181" t="s">
        <v>129</v>
      </c>
      <c r="E32" s="305"/>
    </row>
    <row r="33" spans="1:5" ht="27" customHeight="1" thickBot="1" x14ac:dyDescent="0.4">
      <c r="A33" s="403"/>
      <c r="B33" s="189" t="s">
        <v>130</v>
      </c>
      <c r="C33" s="315"/>
      <c r="D33" s="190" t="s">
        <v>129</v>
      </c>
      <c r="E33" s="303"/>
    </row>
    <row r="34" spans="1:5" ht="15.5" x14ac:dyDescent="0.35">
      <c r="A34" s="42"/>
      <c r="B34" s="42"/>
      <c r="C34" s="42"/>
      <c r="D34" s="53"/>
    </row>
  </sheetData>
  <sheetProtection algorithmName="SHA-512" hashValue="jI3IpTBAIfUtMMeRQJpKBYjf5UAV5Z1Ge1sAU8E5XBtbGIGypJ6w7m2MU5KR2xWsJa9L/Md+KNIuPRHhi12vUQ==" saltValue="K6uWojhDxRMbAEqJzbs5QA==" spinCount="100000" sheet="1" objects="1" scenarios="1"/>
  <customSheetViews>
    <customSheetView guid="{470E5601-347B-462E-B45C-66E1F09398AB}" scale="120" fitToPage="1" topLeftCell="A7">
      <selection activeCell="C15" sqref="C15:D15"/>
      <pageMargins left="0" right="0" top="0" bottom="0" header="0" footer="0"/>
      <pageSetup paperSize="9" scale="62" fitToWidth="0" orientation="landscape" r:id="rId1"/>
    </customSheetView>
    <customSheetView guid="{5582A930-0F9A-4EC8-B4DE-01F132FD8175}" scale="120" fitToPage="1" topLeftCell="A16">
      <selection activeCell="B13" sqref="B13"/>
      <pageMargins left="0" right="0" top="0" bottom="0" header="0" footer="0"/>
      <pageSetup paperSize="9" scale="62" fitToWidth="0" orientation="landscape" r:id="rId2"/>
    </customSheetView>
    <customSheetView guid="{E70B79AA-6D25-4E26-9610-F332E6FB3494}" scale="120" fitToPage="1" topLeftCell="A4">
      <selection activeCell="C17" sqref="C17:D17"/>
      <pageMargins left="0" right="0" top="0" bottom="0" header="0" footer="0"/>
      <pageSetup paperSize="9" scale="62" fitToWidth="0" orientation="landscape" r:id="rId3"/>
    </customSheetView>
    <customSheetView guid="{68C69B13-6485-41D4-843B-152D6027A679}" scale="120" fitToPage="1" topLeftCell="A4">
      <selection activeCell="E15" sqref="E15"/>
      <pageMargins left="0" right="0" top="0" bottom="0" header="0" footer="0"/>
      <pageSetup paperSize="9" scale="62" fitToWidth="0" orientation="landscape" r:id="rId4"/>
    </customSheetView>
    <customSheetView guid="{A90951F7-ADB6-4486-81B1-49E227A79FFE}" scale="120" fitToPage="1" topLeftCell="A16">
      <selection activeCell="C15" sqref="C15:D15"/>
      <pageMargins left="0" right="0" top="0" bottom="0" header="0" footer="0"/>
      <pageSetup paperSize="9" scale="62" fitToWidth="0" orientation="landscape" r:id="rId5"/>
    </customSheetView>
  </customSheetViews>
  <mergeCells count="13">
    <mergeCell ref="A32:A33"/>
    <mergeCell ref="A10:D10"/>
    <mergeCell ref="B6:C6"/>
    <mergeCell ref="A29:A30"/>
    <mergeCell ref="A3:C3"/>
    <mergeCell ref="A1:C1"/>
    <mergeCell ref="A26:C26"/>
    <mergeCell ref="B5:C5"/>
    <mergeCell ref="B4:C4"/>
    <mergeCell ref="B7:C7"/>
    <mergeCell ref="A2:C2"/>
    <mergeCell ref="A18:C18"/>
    <mergeCell ref="A19:C19"/>
  </mergeCells>
  <pageMargins left="0.7" right="0.7" top="0.75" bottom="0.75" header="0.3" footer="0.3"/>
  <pageSetup paperSize="9" scale="51" fitToWidth="0" orientation="landscape" r:id="rId6"/>
  <headerFooter>
    <oddHeader>&amp;C&amp;"Aptos"&amp;14&amp;KFF0000 OFFICIAL&amp;1#_x000D_</oddHeader>
    <oddFooter>&amp;C_x000D_&amp;1#&amp;"Aptos"&amp;14&amp;KFF0000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081E3F"/>
    <pageSetUpPr fitToPage="1"/>
  </sheetPr>
  <dimension ref="A1:N38"/>
  <sheetViews>
    <sheetView zoomScale="85" zoomScaleNormal="85" workbookViewId="0">
      <selection sqref="A1:C1"/>
    </sheetView>
  </sheetViews>
  <sheetFormatPr defaultColWidth="8.7265625" defaultRowHeight="14.5" outlineLevelCol="1" x14ac:dyDescent="0.35"/>
  <cols>
    <col min="1" max="1" width="59.54296875" style="155" customWidth="1" outlineLevel="1"/>
    <col min="2" max="2" width="38.54296875" style="155" customWidth="1" outlineLevel="1"/>
    <col min="3" max="3" width="34.26953125" style="155" customWidth="1" outlineLevel="1"/>
    <col min="4" max="4" width="29.26953125" style="155" customWidth="1" outlineLevel="1"/>
    <col min="5" max="5" width="26" style="155" bestFit="1" customWidth="1"/>
    <col min="6" max="6" width="31.453125" style="155" customWidth="1"/>
    <col min="7" max="7" width="25.7265625" style="155" customWidth="1"/>
    <col min="8" max="16384" width="8.7265625" style="155"/>
  </cols>
  <sheetData>
    <row r="1" spans="1:5" ht="38.5" x14ac:dyDescent="0.35">
      <c r="A1" s="338" t="s">
        <v>131</v>
      </c>
      <c r="B1" s="338"/>
      <c r="C1" s="338"/>
    </row>
    <row r="2" spans="1:5" s="157" customFormat="1" ht="29.25" customHeight="1" x14ac:dyDescent="0.45">
      <c r="A2" s="411" t="s">
        <v>132</v>
      </c>
      <c r="B2" s="411"/>
      <c r="C2" s="411"/>
      <c r="D2" s="156"/>
    </row>
    <row r="3" spans="1:5" s="157" customFormat="1" ht="36" customHeight="1" thickBot="1" x14ac:dyDescent="0.5">
      <c r="A3" s="410" t="s">
        <v>97</v>
      </c>
      <c r="B3" s="410"/>
      <c r="C3" s="410"/>
      <c r="D3" s="156"/>
    </row>
    <row r="4" spans="1:5" ht="24.65" customHeight="1" x14ac:dyDescent="0.35">
      <c r="A4" s="264" t="s">
        <v>98</v>
      </c>
      <c r="B4" s="398" t="s">
        <v>48</v>
      </c>
      <c r="C4" s="399"/>
      <c r="D4" s="84" t="s">
        <v>99</v>
      </c>
    </row>
    <row r="5" spans="1:5" s="158" customFormat="1" ht="286.5" customHeight="1" x14ac:dyDescent="0.35">
      <c r="A5" s="48" t="s">
        <v>443</v>
      </c>
      <c r="B5" s="408"/>
      <c r="C5" s="408"/>
      <c r="D5" s="316"/>
    </row>
    <row r="6" spans="1:5" s="158" customFormat="1" ht="225" customHeight="1" x14ac:dyDescent="0.35">
      <c r="A6" s="48" t="s">
        <v>434</v>
      </c>
      <c r="B6" s="408"/>
      <c r="C6" s="408"/>
      <c r="D6" s="305"/>
    </row>
    <row r="7" spans="1:5" s="158" customFormat="1" ht="245.65" customHeight="1" x14ac:dyDescent="0.35">
      <c r="A7" s="48" t="s">
        <v>356</v>
      </c>
      <c r="B7" s="408"/>
      <c r="C7" s="408"/>
      <c r="D7" s="305"/>
      <c r="E7" s="212"/>
    </row>
    <row r="8" spans="1:5" s="158" customFormat="1" ht="91.5" customHeight="1" x14ac:dyDescent="0.35">
      <c r="A8" s="48" t="s">
        <v>133</v>
      </c>
      <c r="B8" s="408"/>
      <c r="C8" s="408"/>
      <c r="D8" s="305"/>
    </row>
    <row r="9" spans="1:5" ht="180.65" customHeight="1" thickBot="1" x14ac:dyDescent="0.4">
      <c r="A9" s="72" t="s">
        <v>435</v>
      </c>
      <c r="B9" s="409"/>
      <c r="C9" s="409"/>
      <c r="D9" s="308"/>
    </row>
    <row r="10" spans="1:5" ht="199.5" customHeight="1" thickBot="1" x14ac:dyDescent="0.4">
      <c r="A10" s="325" t="s">
        <v>436</v>
      </c>
      <c r="B10" s="409"/>
      <c r="C10" s="409"/>
      <c r="D10" s="308"/>
    </row>
    <row r="11" spans="1:5" ht="19.149999999999999" customHeight="1" x14ac:dyDescent="0.35">
      <c r="A11" s="159"/>
      <c r="B11" s="160"/>
      <c r="C11" s="160"/>
    </row>
    <row r="12" spans="1:5" ht="50.25" customHeight="1" x14ac:dyDescent="0.45">
      <c r="A12" s="323" t="s">
        <v>134</v>
      </c>
      <c r="B12" s="324"/>
      <c r="C12" s="324"/>
      <c r="D12"/>
    </row>
    <row r="13" spans="1:5" ht="33" customHeight="1" thickBot="1" x14ac:dyDescent="0.4">
      <c r="A13" s="404" t="s">
        <v>135</v>
      </c>
      <c r="B13" s="404"/>
      <c r="C13" s="404"/>
      <c r="D13" s="404"/>
    </row>
    <row r="14" spans="1:5" ht="32.25" customHeight="1" x14ac:dyDescent="0.35">
      <c r="A14" s="264" t="s">
        <v>98</v>
      </c>
      <c r="B14" s="83" t="s">
        <v>48</v>
      </c>
      <c r="C14" s="84" t="s">
        <v>136</v>
      </c>
      <c r="D14" s="161"/>
    </row>
    <row r="15" spans="1:5" ht="36" customHeight="1" x14ac:dyDescent="0.35">
      <c r="A15" s="46" t="s">
        <v>137</v>
      </c>
      <c r="B15" s="162" t="s">
        <v>14</v>
      </c>
      <c r="C15" s="175"/>
      <c r="D15" s="161"/>
    </row>
    <row r="16" spans="1:5" ht="30" customHeight="1" x14ac:dyDescent="0.35">
      <c r="A16" s="46" t="s">
        <v>138</v>
      </c>
      <c r="B16" s="162" t="s">
        <v>14</v>
      </c>
      <c r="C16" s="175"/>
      <c r="D16" s="161"/>
    </row>
    <row r="17" spans="1:14" ht="30" customHeight="1" x14ac:dyDescent="0.35">
      <c r="A17" s="46" t="s">
        <v>139</v>
      </c>
      <c r="B17" s="162" t="s">
        <v>14</v>
      </c>
      <c r="C17" s="175"/>
      <c r="D17" s="161"/>
    </row>
    <row r="18" spans="1:14" ht="45" customHeight="1" x14ac:dyDescent="0.35">
      <c r="A18" s="46" t="s">
        <v>140</v>
      </c>
      <c r="B18" s="162" t="s">
        <v>14</v>
      </c>
      <c r="C18" s="175"/>
      <c r="D18" s="161"/>
    </row>
    <row r="19" spans="1:14" ht="64.5" customHeight="1" x14ac:dyDescent="0.35">
      <c r="A19" s="46" t="s">
        <v>141</v>
      </c>
      <c r="B19" s="162" t="s">
        <v>14</v>
      </c>
      <c r="C19" s="175"/>
      <c r="D19" s="161"/>
    </row>
    <row r="20" spans="1:14" ht="99.75" customHeight="1" x14ac:dyDescent="0.35">
      <c r="A20" s="48" t="s">
        <v>398</v>
      </c>
      <c r="B20" s="162" t="s">
        <v>14</v>
      </c>
      <c r="C20" s="175"/>
      <c r="D20" s="161"/>
    </row>
    <row r="21" spans="1:14" ht="116.15" customHeight="1" thickBot="1" x14ac:dyDescent="0.4">
      <c r="A21" s="51" t="s">
        <v>399</v>
      </c>
      <c r="B21" s="245" t="s">
        <v>14</v>
      </c>
      <c r="C21" s="180"/>
      <c r="D21" s="161"/>
    </row>
    <row r="22" spans="1:14" x14ac:dyDescent="0.35">
      <c r="A22" s="163"/>
      <c r="B22" s="164"/>
      <c r="C22" s="164"/>
    </row>
    <row r="24" spans="1:14" ht="18.5" x14ac:dyDescent="0.35">
      <c r="A24" s="370" t="s">
        <v>142</v>
      </c>
      <c r="B24" s="370"/>
      <c r="C24" s="370"/>
      <c r="D24" s="370"/>
      <c r="E24" s="370"/>
    </row>
    <row r="25" spans="1:14" s="167" customFormat="1" ht="19.5" customHeight="1" thickBot="1" x14ac:dyDescent="0.4">
      <c r="A25" s="406" t="s">
        <v>143</v>
      </c>
      <c r="B25" s="407"/>
      <c r="C25" s="407"/>
      <c r="D25" s="407"/>
      <c r="E25" s="407"/>
      <c r="F25" s="165"/>
      <c r="G25" s="166"/>
    </row>
    <row r="26" spans="1:14" ht="46.5" x14ac:dyDescent="0.35">
      <c r="A26" s="125" t="s">
        <v>144</v>
      </c>
      <c r="B26" s="83" t="s">
        <v>145</v>
      </c>
      <c r="C26" s="83" t="s">
        <v>146</v>
      </c>
      <c r="D26" s="83" t="s">
        <v>147</v>
      </c>
      <c r="E26" s="83" t="s">
        <v>148</v>
      </c>
      <c r="F26" s="319" t="s">
        <v>149</v>
      </c>
      <c r="G26" s="168"/>
      <c r="H26" s="169"/>
      <c r="I26" s="169"/>
    </row>
    <row r="27" spans="1:14" ht="124" x14ac:dyDescent="0.35">
      <c r="A27" s="320" t="s">
        <v>150</v>
      </c>
      <c r="B27" s="170"/>
      <c r="C27" s="171" t="s">
        <v>14</v>
      </c>
      <c r="D27" s="177" t="s">
        <v>14</v>
      </c>
      <c r="E27" s="317" t="str">
        <f>IFERROR(INDEX(Dropdowns!$S$1:$X$6,MATCH($C27,Dropdowns!$S$1:$S$6,0),MATCH($D27,Dropdowns!$S$1:$X$1,0)),"")</f>
        <v/>
      </c>
      <c r="F27" s="172"/>
      <c r="G27" s="168"/>
      <c r="H27" s="169"/>
      <c r="I27" s="169"/>
      <c r="N27" s="173"/>
    </row>
    <row r="28" spans="1:14" ht="122.25" customHeight="1" x14ac:dyDescent="0.35">
      <c r="A28" s="320" t="s">
        <v>151</v>
      </c>
      <c r="B28" s="170"/>
      <c r="C28" s="171" t="s">
        <v>14</v>
      </c>
      <c r="D28" s="177" t="s">
        <v>14</v>
      </c>
      <c r="E28" s="317" t="str">
        <f>IFERROR(INDEX(Dropdowns!$S$1:$X$6,MATCH($C28,Dropdowns!$S$1:$S$6,0),MATCH($D28,Dropdowns!$S$1:$X$1,0)),"")</f>
        <v/>
      </c>
      <c r="F28" s="174"/>
    </row>
    <row r="29" spans="1:14" ht="102.65" customHeight="1" x14ac:dyDescent="0.35">
      <c r="A29" s="320" t="s">
        <v>152</v>
      </c>
      <c r="B29" s="170"/>
      <c r="C29" s="171" t="s">
        <v>14</v>
      </c>
      <c r="D29" s="177" t="s">
        <v>14</v>
      </c>
      <c r="E29" s="317" t="str">
        <f>IFERROR(INDEX(Dropdowns!$S$1:$X$6,MATCH($C29,Dropdowns!$S$1:$S$6,0),MATCH($D29,Dropdowns!$S$1:$X$1,0)),"")</f>
        <v/>
      </c>
      <c r="F29" s="175"/>
    </row>
    <row r="30" spans="1:14" ht="84.75" customHeight="1" x14ac:dyDescent="0.35">
      <c r="A30" s="320" t="s">
        <v>153</v>
      </c>
      <c r="B30" s="170"/>
      <c r="C30" s="171" t="s">
        <v>14</v>
      </c>
      <c r="D30" s="177" t="s">
        <v>14</v>
      </c>
      <c r="E30" s="317" t="str">
        <f>IFERROR(INDEX(Dropdowns!$S$1:$X$6,MATCH($C30,Dropdowns!$S$1:$S$6,0),MATCH($D30,Dropdowns!$S$1:$X$1,0)),"")</f>
        <v/>
      </c>
      <c r="F30" s="175"/>
    </row>
    <row r="31" spans="1:14" ht="99.75" customHeight="1" x14ac:dyDescent="0.35">
      <c r="A31" s="320" t="s">
        <v>154</v>
      </c>
      <c r="B31" s="170"/>
      <c r="C31" s="171" t="s">
        <v>14</v>
      </c>
      <c r="D31" s="177" t="s">
        <v>14</v>
      </c>
      <c r="E31" s="317" t="str">
        <f>IFERROR(INDEX(Dropdowns!$S$1:$X$6,MATCH($C31,Dropdowns!$S$1:$S$6,0),MATCH($D31,Dropdowns!$S$1:$X$1,0)),"")</f>
        <v/>
      </c>
      <c r="F31" s="175"/>
    </row>
    <row r="32" spans="1:14" ht="80.650000000000006" customHeight="1" x14ac:dyDescent="0.35">
      <c r="A32" s="321" t="s">
        <v>155</v>
      </c>
      <c r="B32" s="176"/>
      <c r="C32" s="171" t="s">
        <v>14</v>
      </c>
      <c r="D32" s="171" t="s">
        <v>14</v>
      </c>
      <c r="E32" s="317" t="str">
        <f>IFERROR(INDEX(Dropdowns!$S$1:$X$6,MATCH($C32,Dropdowns!$S$1:$S$6,0),MATCH($D32,Dropdowns!$S$1:$X$1,0)),"")</f>
        <v/>
      </c>
      <c r="F32" s="178"/>
    </row>
    <row r="33" spans="1:6" ht="95.15" customHeight="1" x14ac:dyDescent="0.35">
      <c r="A33" s="320" t="s">
        <v>156</v>
      </c>
      <c r="B33" s="170"/>
      <c r="C33" s="171" t="s">
        <v>14</v>
      </c>
      <c r="D33" s="171" t="s">
        <v>14</v>
      </c>
      <c r="E33" s="317" t="str">
        <f>IFERROR(INDEX(Dropdowns!$S$1:$X$6,MATCH($C33,Dropdowns!$S$1:$S$6,0),MATCH($D33,Dropdowns!$S$1:$X$1,0)),"")</f>
        <v/>
      </c>
      <c r="F33" s="175"/>
    </row>
    <row r="34" spans="1:6" ht="95.15" customHeight="1" thickBot="1" x14ac:dyDescent="0.4">
      <c r="A34" s="322" t="s">
        <v>450</v>
      </c>
      <c r="B34" s="243"/>
      <c r="C34" s="179" t="s">
        <v>14</v>
      </c>
      <c r="D34" s="179" t="s">
        <v>14</v>
      </c>
      <c r="E34" s="318" t="str">
        <f>IFERROR(INDEX(Dropdowns!$S$1:$X$6,MATCH($C34,Dropdowns!$S$1:$S$6,0),MATCH($D34,Dropdowns!$S$1:$X$1,0)),"")</f>
        <v/>
      </c>
      <c r="F34" s="244"/>
    </row>
    <row r="35" spans="1:6" ht="44.5" customHeight="1" x14ac:dyDescent="0.35">
      <c r="F35" s="240"/>
    </row>
    <row r="38" spans="1:6" ht="18.5" x14ac:dyDescent="0.45">
      <c r="A38" s="156"/>
    </row>
  </sheetData>
  <sheetProtection algorithmName="SHA-512" hashValue="jTlF/Q6dAYAfF4pH5UE+bkLP4lm124fnntow0uhPHGhsuFUMquLkE/hknpek+bDs/2qzfbvy+XJe9XbqbFev8A==" saltValue="tL+voTPpndnS77Bh//z/ow==" spinCount="100000" sheet="1" objects="1" scenarios="1"/>
  <customSheetViews>
    <customSheetView guid="{470E5601-347B-462E-B45C-66E1F09398AB}" fitToPage="1" topLeftCell="A7">
      <selection activeCell="B25" sqref="B25:C25"/>
      <pageMargins left="0" right="0" top="0" bottom="0" header="0" footer="0"/>
      <pageSetup paperSize="9" scale="57" fitToWidth="0" orientation="landscape" r:id="rId1"/>
    </customSheetView>
    <customSheetView guid="{5582A930-0F9A-4EC8-B4DE-01F132FD8175}" fitToPage="1" topLeftCell="A16">
      <selection activeCell="C27" sqref="C27"/>
      <pageMargins left="0" right="0" top="0" bottom="0" header="0" footer="0"/>
      <pageSetup paperSize="9" scale="57" fitToWidth="0" orientation="landscape" r:id="rId2"/>
    </customSheetView>
    <customSheetView guid="{E70B79AA-6D25-4E26-9610-F332E6FB3494}" fitToPage="1" topLeftCell="A19">
      <selection activeCell="D21" sqref="D21"/>
      <pageMargins left="0" right="0" top="0" bottom="0" header="0" footer="0"/>
      <pageSetup paperSize="9" scale="57" fitToWidth="0" orientation="landscape" r:id="rId3"/>
    </customSheetView>
    <customSheetView guid="{68C69B13-6485-41D4-843B-152D6027A679}" fitToPage="1" topLeftCell="A13">
      <selection activeCell="C22" sqref="C22"/>
      <pageMargins left="0" right="0" top="0" bottom="0" header="0" footer="0"/>
      <pageSetup paperSize="9" scale="57" fitToWidth="0" orientation="landscape" r:id="rId4"/>
    </customSheetView>
    <customSheetView guid="{A90951F7-ADB6-4486-81B1-49E227A79FFE}" fitToPage="1" topLeftCell="A64">
      <selection activeCell="D82" sqref="D82"/>
      <pageMargins left="0" right="0" top="0" bottom="0" header="0" footer="0"/>
      <pageSetup paperSize="9" scale="57" fitToWidth="0" orientation="landscape" r:id="rId5"/>
    </customSheetView>
  </customSheetViews>
  <mergeCells count="13">
    <mergeCell ref="A25:E25"/>
    <mergeCell ref="A1:C1"/>
    <mergeCell ref="B4:C4"/>
    <mergeCell ref="A13:D13"/>
    <mergeCell ref="B5:C5"/>
    <mergeCell ref="B6:C6"/>
    <mergeCell ref="B7:C7"/>
    <mergeCell ref="B9:C9"/>
    <mergeCell ref="B8:C8"/>
    <mergeCell ref="A24:E24"/>
    <mergeCell ref="A3:C3"/>
    <mergeCell ref="A2:C2"/>
    <mergeCell ref="B10:C10"/>
  </mergeCells>
  <conditionalFormatting sqref="C27:C34">
    <cfRule type="containsText" dxfId="21" priority="49" operator="containsText" text="unlikely">
      <formula>NOT(ISERROR(SEARCH("unlikely",C27)))</formula>
    </cfRule>
    <cfRule type="containsText" dxfId="20" priority="56" operator="containsText" text="likely">
      <formula>NOT(ISERROR(SEARCH("likely",C27)))</formula>
    </cfRule>
    <cfRule type="containsText" dxfId="19" priority="57" operator="containsText" text="possible">
      <formula>NOT(ISERROR(SEARCH("possible",C27)))</formula>
    </cfRule>
    <cfRule type="containsText" dxfId="18" priority="58" operator="containsText" text="rare">
      <formula>NOT(ISERROR(SEARCH("rare",C27)))</formula>
    </cfRule>
    <cfRule type="containsText" dxfId="17" priority="59" operator="containsText" text="Unlikely">
      <formula>NOT(ISERROR(SEARCH("Unlikely",C27)))</formula>
    </cfRule>
    <cfRule type="containsText" dxfId="16" priority="62" operator="containsText" text="Almost Certain">
      <formula>NOT(ISERROR(SEARCH("Almost Certain",C27)))</formula>
    </cfRule>
  </conditionalFormatting>
  <conditionalFormatting sqref="D32:D34">
    <cfRule type="containsText" dxfId="15" priority="1" operator="containsText" text="unlikely">
      <formula>NOT(ISERROR(SEARCH("unlikely",D32)))</formula>
    </cfRule>
    <cfRule type="containsText" dxfId="14" priority="2" operator="containsText" text="likely">
      <formula>NOT(ISERROR(SEARCH("likely",D32)))</formula>
    </cfRule>
    <cfRule type="containsText" dxfId="13" priority="3" operator="containsText" text="possible">
      <formula>NOT(ISERROR(SEARCH("possible",D32)))</formula>
    </cfRule>
    <cfRule type="containsText" dxfId="12" priority="4" operator="containsText" text="rare">
      <formula>NOT(ISERROR(SEARCH("rare",D32)))</formula>
    </cfRule>
    <cfRule type="containsText" dxfId="11" priority="5" operator="containsText" text="Unlikely">
      <formula>NOT(ISERROR(SEARCH("Unlikely",D32)))</formula>
    </cfRule>
    <cfRule type="containsText" dxfId="10" priority="6" operator="containsText" text="Almost Certain">
      <formula>NOT(ISERROR(SEARCH("Almost Certain",D32)))</formula>
    </cfRule>
  </conditionalFormatting>
  <conditionalFormatting sqref="D27:E31 E32:E34">
    <cfRule type="containsText" dxfId="9" priority="43" operator="containsText" text="extreme">
      <formula>NOT(ISERROR(SEARCH("extreme",D27)))</formula>
    </cfRule>
    <cfRule type="containsText" dxfId="8" priority="44" operator="containsText" text="major">
      <formula>NOT(ISERROR(SEARCH("major",D27)))</formula>
    </cfRule>
    <cfRule type="containsText" dxfId="7" priority="45" operator="containsText" text="moderate">
      <formula>NOT(ISERROR(SEARCH("moderate",D27)))</formula>
    </cfRule>
    <cfRule type="containsText" dxfId="6" priority="46" operator="containsText" text="Minor">
      <formula>NOT(ISERROR(SEARCH("Minor",D27)))</formula>
    </cfRule>
    <cfRule type="containsText" dxfId="5" priority="47" operator="containsText" text="Insignificant">
      <formula>NOT(ISERROR(SEARCH("Insignificant",D27)))</formula>
    </cfRule>
  </conditionalFormatting>
  <conditionalFormatting sqref="E27:E34">
    <cfRule type="cellIs" dxfId="4" priority="19" operator="equal">
      <formula>"Severe"</formula>
    </cfRule>
    <cfRule type="cellIs" dxfId="3" priority="20" operator="equal">
      <formula>"High"</formula>
    </cfRule>
    <cfRule type="cellIs" dxfId="2" priority="21" operator="equal">
      <formula>"Medium"</formula>
    </cfRule>
    <cfRule type="cellIs" dxfId="1" priority="22" operator="equal">
      <formula>"Very Low"</formula>
    </cfRule>
    <cfRule type="cellIs" dxfId="0" priority="23" operator="equal">
      <formula>Low</formula>
    </cfRule>
  </conditionalFormatting>
  <pageMargins left="0.7" right="0.7" top="0.75" bottom="0.75" header="0.3" footer="0.3"/>
  <pageSetup paperSize="9" scale="34" fitToWidth="0" orientation="landscape" r:id="rId6"/>
  <headerFooter>
    <oddHeader>&amp;C&amp;"Aptos"&amp;14&amp;KFF0000 OFFICIAL&amp;1#_x000D_</oddHeader>
    <oddFooter>&amp;C_x000D_&amp;1#&amp;"Aptos"&amp;14&amp;KFF0000 OFFICIAL</oddFooter>
  </headerFooter>
  <drawing r:id="rId7"/>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Dropdowns!$E$2:$E$6</xm:f>
          </x14:formula1>
          <xm:sqref>C27:C35</xm:sqref>
        </x14:dataValidation>
        <x14:dataValidation type="list" allowBlank="1" showInputMessage="1" showErrorMessage="1" xr:uid="{00000000-0002-0000-0900-000001000000}">
          <x14:formula1>
            <xm:f>Dropdowns!$F$2:$F$6</xm:f>
          </x14:formula1>
          <xm:sqref>D27:D35</xm:sqref>
        </x14:dataValidation>
        <x14:dataValidation type="list" allowBlank="1" showInputMessage="1" showErrorMessage="1" xr:uid="{9A865E9C-9D77-4F2A-B794-0A486189C9E9}">
          <x14:formula1>
            <xm:f>Dropdowns!$N$2:$N$4</xm:f>
          </x14:formula1>
          <xm:sqref>B15:B21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FFFF00"/>
    <pageSetUpPr fitToPage="1"/>
  </sheetPr>
  <dimension ref="A1:H72"/>
  <sheetViews>
    <sheetView zoomScale="90" zoomScaleNormal="90" workbookViewId="0">
      <selection sqref="A1:E1"/>
    </sheetView>
  </sheetViews>
  <sheetFormatPr defaultColWidth="9.26953125" defaultRowHeight="14.5" x14ac:dyDescent="0.35"/>
  <cols>
    <col min="1" max="1" width="77.54296875" customWidth="1"/>
    <col min="2" max="2" width="43.7265625" customWidth="1"/>
    <col min="3" max="3" width="39.26953125" customWidth="1"/>
    <col min="4" max="4" width="39.7265625" customWidth="1"/>
    <col min="5" max="5" width="54.54296875" customWidth="1"/>
    <col min="6" max="6" width="54.7265625" customWidth="1"/>
    <col min="7" max="8" width="29.26953125" customWidth="1"/>
  </cols>
  <sheetData>
    <row r="1" spans="1:8" ht="61" customHeight="1" x14ac:dyDescent="0.35">
      <c r="A1" s="447" t="s">
        <v>440</v>
      </c>
      <c r="B1" s="447"/>
      <c r="C1" s="447"/>
      <c r="D1" s="447"/>
      <c r="E1" s="447"/>
      <c r="F1" s="87"/>
      <c r="G1" s="87"/>
      <c r="H1" s="87"/>
    </row>
    <row r="2" spans="1:8" ht="56.25" customHeight="1" x14ac:dyDescent="0.35">
      <c r="A2" s="393" t="s">
        <v>157</v>
      </c>
      <c r="B2" s="393"/>
      <c r="C2" s="393"/>
      <c r="D2" s="118"/>
      <c r="E2" s="118"/>
      <c r="F2" s="33"/>
      <c r="G2" s="87"/>
      <c r="H2" s="87"/>
    </row>
    <row r="3" spans="1:8" ht="80.25" customHeight="1" x14ac:dyDescent="0.35">
      <c r="A3" s="445" t="s">
        <v>158</v>
      </c>
      <c r="B3" s="445"/>
      <c r="C3" s="445"/>
      <c r="D3" s="73"/>
      <c r="E3" s="73"/>
      <c r="F3" s="449"/>
      <c r="G3" s="439"/>
      <c r="H3" s="439"/>
    </row>
    <row r="4" spans="1:8" ht="22.5" customHeight="1" x14ac:dyDescent="0.35">
      <c r="A4" s="349" t="s">
        <v>159</v>
      </c>
      <c r="B4" s="349"/>
      <c r="C4" s="349"/>
      <c r="D4" s="90"/>
      <c r="E4" s="90"/>
      <c r="F4" s="449"/>
      <c r="G4" s="439"/>
      <c r="H4" s="439"/>
    </row>
    <row r="5" spans="1:8" ht="36" customHeight="1" x14ac:dyDescent="0.35">
      <c r="A5" s="448" t="s">
        <v>97</v>
      </c>
      <c r="B5" s="448"/>
      <c r="C5" s="448"/>
      <c r="D5" s="90"/>
      <c r="E5" s="90"/>
      <c r="F5" s="449"/>
      <c r="G5" s="439"/>
      <c r="H5" s="439"/>
    </row>
    <row r="6" spans="1:8" ht="40.5" customHeight="1" x14ac:dyDescent="0.35">
      <c r="A6" s="343" t="s">
        <v>160</v>
      </c>
      <c r="B6" s="343"/>
      <c r="C6" s="343"/>
      <c r="D6" s="106"/>
      <c r="E6" s="106"/>
      <c r="F6" s="449"/>
      <c r="G6" s="439"/>
      <c r="H6" s="439"/>
    </row>
    <row r="7" spans="1:8" ht="62.65" customHeight="1" thickBot="1" x14ac:dyDescent="0.4">
      <c r="A7" s="444" t="s">
        <v>161</v>
      </c>
      <c r="B7" s="444"/>
      <c r="C7" s="444"/>
      <c r="D7" s="106"/>
      <c r="E7" s="106"/>
      <c r="F7" s="29"/>
      <c r="G7" s="87"/>
      <c r="H7" s="87"/>
    </row>
    <row r="8" spans="1:8" ht="124.5" customHeight="1" x14ac:dyDescent="0.35">
      <c r="A8" s="418" t="s">
        <v>454</v>
      </c>
      <c r="B8" s="419"/>
      <c r="C8" s="419"/>
      <c r="D8" s="96"/>
      <c r="E8" s="211"/>
      <c r="F8" s="92"/>
      <c r="G8" s="87"/>
      <c r="H8" s="87"/>
    </row>
    <row r="9" spans="1:8" s="42" customFormat="1" ht="15.5" x14ac:dyDescent="0.35">
      <c r="A9" s="99" t="s">
        <v>98</v>
      </c>
      <c r="B9" s="446" t="s">
        <v>48</v>
      </c>
      <c r="C9" s="446"/>
      <c r="D9" s="202" t="s">
        <v>99</v>
      </c>
      <c r="E9" s="89"/>
      <c r="F9" s="89"/>
      <c r="G9" s="89"/>
    </row>
    <row r="10" spans="1:8" s="42" customFormat="1" ht="193.5" customHeight="1" x14ac:dyDescent="0.35">
      <c r="A10" s="138" t="s">
        <v>437</v>
      </c>
      <c r="B10" s="408"/>
      <c r="C10" s="408"/>
      <c r="D10" s="326"/>
      <c r="E10" s="93"/>
      <c r="F10" s="87"/>
      <c r="G10" s="93"/>
    </row>
    <row r="11" spans="1:8" s="42" customFormat="1" ht="194.5" customHeight="1" x14ac:dyDescent="0.35">
      <c r="A11" s="139" t="s">
        <v>438</v>
      </c>
      <c r="B11" s="408"/>
      <c r="C11" s="408"/>
      <c r="D11" s="326"/>
      <c r="E11" s="93"/>
      <c r="F11" s="87"/>
      <c r="G11" s="93"/>
    </row>
    <row r="12" spans="1:8" s="42" customFormat="1" ht="146.25" customHeight="1" x14ac:dyDescent="0.35">
      <c r="A12" s="139" t="s">
        <v>162</v>
      </c>
      <c r="B12" s="408"/>
      <c r="C12" s="408"/>
      <c r="D12" s="326"/>
      <c r="E12" s="93"/>
      <c r="F12" s="87"/>
      <c r="G12" s="93"/>
    </row>
    <row r="13" spans="1:8" ht="186" x14ac:dyDescent="0.35">
      <c r="A13" s="138" t="s">
        <v>358</v>
      </c>
      <c r="B13" s="422"/>
      <c r="C13" s="422"/>
      <c r="D13" s="326"/>
      <c r="E13" s="93"/>
      <c r="F13" s="87"/>
      <c r="G13" s="93"/>
    </row>
    <row r="14" spans="1:8" x14ac:dyDescent="0.35">
      <c r="A14" s="254"/>
      <c r="B14" s="255"/>
      <c r="C14" s="255"/>
      <c r="D14" s="256"/>
      <c r="E14" s="93"/>
      <c r="F14" s="87"/>
      <c r="G14" s="93"/>
    </row>
    <row r="15" spans="1:8" ht="25.5" customHeight="1" x14ac:dyDescent="0.45">
      <c r="A15" s="257" t="s">
        <v>163</v>
      </c>
      <c r="B15" s="249"/>
      <c r="C15" s="191"/>
      <c r="D15" s="192"/>
      <c r="E15" s="10"/>
      <c r="F15" s="10"/>
      <c r="G15" s="87"/>
      <c r="H15" s="87"/>
    </row>
    <row r="16" spans="1:8" s="4" customFormat="1" ht="42.65" customHeight="1" x14ac:dyDescent="0.35">
      <c r="A16" s="102" t="s">
        <v>98</v>
      </c>
      <c r="B16" s="91" t="s">
        <v>164</v>
      </c>
      <c r="C16" s="103" t="s">
        <v>165</v>
      </c>
      <c r="D16" s="202" t="s">
        <v>99</v>
      </c>
      <c r="E16" s="12"/>
      <c r="F16" s="34"/>
      <c r="G16" s="34"/>
    </row>
    <row r="17" spans="1:8" ht="28.15" customHeight="1" x14ac:dyDescent="0.35">
      <c r="A17" s="140" t="s">
        <v>166</v>
      </c>
      <c r="B17" s="327"/>
      <c r="C17" s="328"/>
      <c r="D17" s="329"/>
      <c r="E17" s="10"/>
      <c r="F17" s="87"/>
      <c r="G17" s="87"/>
    </row>
    <row r="18" spans="1:8" ht="71.25" customHeight="1" x14ac:dyDescent="0.35">
      <c r="A18" s="141" t="s">
        <v>167</v>
      </c>
      <c r="B18" s="327"/>
      <c r="C18" s="327"/>
      <c r="D18" s="329"/>
      <c r="E18" s="87"/>
      <c r="F18" s="87"/>
      <c r="G18" s="87"/>
    </row>
    <row r="19" spans="1:8" ht="32.65" customHeight="1" x14ac:dyDescent="0.35">
      <c r="A19" s="140" t="s">
        <v>168</v>
      </c>
      <c r="B19" s="327"/>
      <c r="C19" s="327"/>
      <c r="D19" s="329"/>
      <c r="E19" s="32"/>
      <c r="F19" s="87"/>
      <c r="G19" s="87"/>
    </row>
    <row r="20" spans="1:8" ht="38.25" customHeight="1" x14ac:dyDescent="0.35">
      <c r="A20" s="140" t="s">
        <v>169</v>
      </c>
      <c r="B20" s="327"/>
      <c r="C20" s="327"/>
      <c r="D20" s="329"/>
      <c r="E20" s="87"/>
      <c r="F20" s="87"/>
      <c r="G20" s="87"/>
    </row>
    <row r="21" spans="1:8" ht="39.75" customHeight="1" x14ac:dyDescent="0.35">
      <c r="A21" s="140" t="s">
        <v>403</v>
      </c>
      <c r="B21" s="327"/>
      <c r="C21" s="327"/>
      <c r="D21" s="329"/>
      <c r="E21" s="87"/>
      <c r="F21" s="87"/>
      <c r="G21" s="87"/>
    </row>
    <row r="22" spans="1:8" ht="38.25" customHeight="1" x14ac:dyDescent="0.35">
      <c r="A22" s="142" t="s">
        <v>402</v>
      </c>
      <c r="B22" s="327"/>
      <c r="C22" s="327"/>
      <c r="D22" s="329"/>
      <c r="E22" s="34"/>
      <c r="F22" s="87"/>
      <c r="G22" s="87"/>
    </row>
    <row r="23" spans="1:8" ht="34.5" customHeight="1" x14ac:dyDescent="0.35">
      <c r="A23" s="142" t="s">
        <v>401</v>
      </c>
      <c r="B23" s="327"/>
      <c r="C23" s="327"/>
      <c r="D23" s="329"/>
      <c r="E23" s="87"/>
      <c r="F23" s="87"/>
      <c r="G23" s="87"/>
    </row>
    <row r="24" spans="1:8" ht="32.25" customHeight="1" x14ac:dyDescent="0.35">
      <c r="A24" s="140" t="s">
        <v>170</v>
      </c>
      <c r="B24" s="327"/>
      <c r="C24" s="327"/>
      <c r="D24" s="329"/>
      <c r="E24" s="35"/>
      <c r="F24" s="87"/>
      <c r="G24" s="87"/>
    </row>
    <row r="25" spans="1:8" ht="31" x14ac:dyDescent="0.35">
      <c r="A25" s="140" t="s">
        <v>171</v>
      </c>
      <c r="B25" s="328" t="s">
        <v>172</v>
      </c>
      <c r="C25" s="327"/>
      <c r="D25" s="329"/>
      <c r="E25" s="35"/>
      <c r="F25" s="87"/>
      <c r="G25" s="87"/>
    </row>
    <row r="26" spans="1:8" ht="27" customHeight="1" x14ac:dyDescent="0.35">
      <c r="A26" s="140" t="s">
        <v>173</v>
      </c>
      <c r="B26" s="327"/>
      <c r="C26" s="327"/>
      <c r="D26" s="329"/>
      <c r="E26" s="35"/>
      <c r="F26" s="87"/>
      <c r="G26" s="87"/>
    </row>
    <row r="27" spans="1:8" ht="46.5" x14ac:dyDescent="0.35">
      <c r="A27" s="140" t="s">
        <v>174</v>
      </c>
      <c r="B27" s="327"/>
      <c r="C27" s="327"/>
      <c r="D27" s="329"/>
      <c r="E27" s="35"/>
      <c r="F27" s="87"/>
      <c r="G27" s="87"/>
    </row>
    <row r="28" spans="1:8" ht="46.5" customHeight="1" x14ac:dyDescent="0.35">
      <c r="A28" s="247" t="s">
        <v>404</v>
      </c>
      <c r="B28" s="429"/>
      <c r="C28" s="429"/>
      <c r="D28" s="430"/>
      <c r="E28" s="35"/>
      <c r="F28" s="87"/>
      <c r="G28" s="87"/>
    </row>
    <row r="29" spans="1:8" ht="23.25" customHeight="1" x14ac:dyDescent="0.35">
      <c r="A29" s="104"/>
      <c r="B29" s="10"/>
      <c r="C29" s="10"/>
      <c r="D29" s="101"/>
      <c r="E29" s="35"/>
      <c r="F29" s="35"/>
      <c r="G29" s="87"/>
      <c r="H29" s="87"/>
    </row>
    <row r="30" spans="1:8" ht="18" customHeight="1" x14ac:dyDescent="0.35">
      <c r="A30" s="105" t="s">
        <v>175</v>
      </c>
      <c r="B30" s="100"/>
      <c r="C30" s="10"/>
      <c r="D30" s="101"/>
      <c r="E30" s="35"/>
      <c r="F30" s="35"/>
      <c r="G30" s="87"/>
      <c r="H30" s="87"/>
    </row>
    <row r="31" spans="1:8" ht="21.75" customHeight="1" thickBot="1" x14ac:dyDescent="0.4">
      <c r="A31" s="97" t="s">
        <v>176</v>
      </c>
      <c r="B31" s="29"/>
      <c r="C31" s="10"/>
      <c r="D31" s="101"/>
      <c r="E31" s="35"/>
      <c r="F31" s="35"/>
      <c r="G31" s="87"/>
      <c r="H31" s="87"/>
    </row>
    <row r="32" spans="1:8" ht="17.25" customHeight="1" x14ac:dyDescent="0.35">
      <c r="A32" s="250" t="s">
        <v>98</v>
      </c>
      <c r="B32" s="423" t="s">
        <v>48</v>
      </c>
      <c r="C32" s="424"/>
      <c r="D32" s="84" t="s">
        <v>99</v>
      </c>
      <c r="E32" s="35"/>
      <c r="F32" s="35"/>
      <c r="G32" s="87"/>
      <c r="H32" s="87"/>
    </row>
    <row r="33" spans="1:8" ht="47.25" customHeight="1" x14ac:dyDescent="0.35">
      <c r="A33" s="145" t="s">
        <v>177</v>
      </c>
      <c r="B33" s="425" t="s">
        <v>178</v>
      </c>
      <c r="C33" s="426"/>
      <c r="D33" s="329"/>
      <c r="E33" s="36"/>
      <c r="F33" s="36"/>
      <c r="G33" s="87"/>
      <c r="H33" s="87"/>
    </row>
    <row r="34" spans="1:8" ht="47.25" customHeight="1" x14ac:dyDescent="0.35">
      <c r="A34" s="145" t="s">
        <v>405</v>
      </c>
      <c r="B34" s="425" t="s">
        <v>178</v>
      </c>
      <c r="C34" s="426"/>
      <c r="D34" s="329"/>
      <c r="E34" s="35"/>
      <c r="F34" s="35"/>
      <c r="G34" s="87"/>
      <c r="H34" s="87"/>
    </row>
    <row r="35" spans="1:8" ht="47.25" customHeight="1" x14ac:dyDescent="0.35">
      <c r="A35" s="145" t="s">
        <v>179</v>
      </c>
      <c r="B35" s="425" t="s">
        <v>178</v>
      </c>
      <c r="C35" s="426"/>
      <c r="D35" s="329"/>
      <c r="E35" s="36"/>
      <c r="F35" s="36"/>
      <c r="G35" s="87"/>
      <c r="H35" s="87"/>
    </row>
    <row r="36" spans="1:8" ht="48" customHeight="1" x14ac:dyDescent="0.35">
      <c r="A36" s="145" t="s">
        <v>406</v>
      </c>
      <c r="B36" s="425" t="s">
        <v>178</v>
      </c>
      <c r="C36" s="426"/>
      <c r="D36" s="329"/>
      <c r="E36" s="13"/>
      <c r="F36" s="87"/>
      <c r="G36" s="87"/>
      <c r="H36" s="87"/>
    </row>
    <row r="37" spans="1:8" ht="48" customHeight="1" x14ac:dyDescent="0.35">
      <c r="A37" s="247" t="s">
        <v>360</v>
      </c>
      <c r="B37" s="425" t="s">
        <v>178</v>
      </c>
      <c r="C37" s="426"/>
      <c r="D37" s="329"/>
      <c r="E37" s="13"/>
      <c r="F37" s="87"/>
      <c r="G37" s="87"/>
      <c r="H37" s="87"/>
    </row>
    <row r="38" spans="1:8" ht="48" customHeight="1" thickBot="1" x14ac:dyDescent="0.4">
      <c r="A38" s="248" t="s">
        <v>407</v>
      </c>
      <c r="B38" s="427" t="s">
        <v>178</v>
      </c>
      <c r="C38" s="428"/>
      <c r="D38" s="330"/>
      <c r="E38" s="13"/>
      <c r="F38" s="87"/>
      <c r="G38" s="87"/>
      <c r="H38" s="87"/>
    </row>
    <row r="39" spans="1:8" ht="29.25" customHeight="1" thickBot="1" x14ac:dyDescent="0.4">
      <c r="A39" s="37"/>
      <c r="B39" s="37"/>
      <c r="C39" s="35"/>
      <c r="D39" s="87"/>
      <c r="E39" s="13"/>
      <c r="F39" s="87"/>
      <c r="G39" s="87"/>
      <c r="H39" s="87"/>
    </row>
    <row r="40" spans="1:8" s="40" customFormat="1" ht="70.5" customHeight="1" x14ac:dyDescent="0.35">
      <c r="A40" s="418" t="s">
        <v>180</v>
      </c>
      <c r="B40" s="419"/>
      <c r="C40" s="419"/>
      <c r="D40" s="193"/>
      <c r="E40" s="92"/>
      <c r="F40" s="92"/>
    </row>
    <row r="41" spans="1:8" s="42" customFormat="1" ht="15.5" x14ac:dyDescent="0.35">
      <c r="A41" s="99" t="s">
        <v>98</v>
      </c>
      <c r="B41" s="420" t="s">
        <v>48</v>
      </c>
      <c r="C41" s="421"/>
      <c r="D41" s="203" t="s">
        <v>99</v>
      </c>
      <c r="E41" s="89"/>
      <c r="F41" s="89"/>
      <c r="G41" s="89"/>
    </row>
    <row r="42" spans="1:8" ht="194.25" customHeight="1" x14ac:dyDescent="0.35">
      <c r="A42" s="138" t="s">
        <v>358</v>
      </c>
      <c r="B42" s="416"/>
      <c r="C42" s="417"/>
      <c r="D42" s="326"/>
      <c r="E42" s="93"/>
      <c r="F42" s="87"/>
      <c r="G42" s="93"/>
    </row>
    <row r="43" spans="1:8" s="42" customFormat="1" ht="99" customHeight="1" x14ac:dyDescent="0.35">
      <c r="A43" s="139" t="s">
        <v>359</v>
      </c>
      <c r="B43" s="414"/>
      <c r="C43" s="415"/>
      <c r="D43" s="326"/>
      <c r="E43" s="93"/>
      <c r="F43" s="87"/>
      <c r="G43" s="93"/>
    </row>
    <row r="44" spans="1:8" ht="18.5" x14ac:dyDescent="0.35">
      <c r="A44" s="105"/>
      <c r="B44" s="100"/>
      <c r="C44" s="29"/>
      <c r="D44" s="98"/>
      <c r="E44" s="29"/>
      <c r="F44" s="29"/>
      <c r="G44" s="87"/>
      <c r="H44" s="87"/>
    </row>
    <row r="45" spans="1:8" ht="18.5" x14ac:dyDescent="0.35">
      <c r="A45" s="135" t="s">
        <v>163</v>
      </c>
      <c r="B45" s="100"/>
      <c r="C45" s="10"/>
      <c r="D45" s="101"/>
      <c r="E45" s="87"/>
      <c r="F45" s="10"/>
      <c r="G45" s="87"/>
      <c r="H45" s="87"/>
    </row>
    <row r="46" spans="1:8" ht="16" thickBot="1" x14ac:dyDescent="0.4">
      <c r="A46" s="97" t="s">
        <v>181</v>
      </c>
      <c r="B46" s="106"/>
      <c r="C46" s="53"/>
      <c r="D46" s="101"/>
      <c r="E46" s="87"/>
      <c r="F46" s="10"/>
      <c r="G46" s="87"/>
      <c r="H46" s="87"/>
    </row>
    <row r="47" spans="1:8" ht="15.5" x14ac:dyDescent="0.35">
      <c r="A47" s="250" t="s">
        <v>98</v>
      </c>
      <c r="B47" s="251" t="s">
        <v>182</v>
      </c>
      <c r="C47" s="252" t="s">
        <v>183</v>
      </c>
      <c r="D47" s="253" t="s">
        <v>99</v>
      </c>
      <c r="E47" s="87"/>
      <c r="F47" s="87"/>
      <c r="G47" s="87"/>
    </row>
    <row r="48" spans="1:8" ht="27" customHeight="1" x14ac:dyDescent="0.35">
      <c r="A48" s="140" t="s">
        <v>184</v>
      </c>
      <c r="B48" s="331"/>
      <c r="C48" s="300"/>
      <c r="D48" s="329"/>
      <c r="E48" s="87"/>
      <c r="F48" s="87"/>
      <c r="G48" s="87"/>
    </row>
    <row r="49" spans="1:8" ht="62.25" customHeight="1" x14ac:dyDescent="0.35">
      <c r="A49" s="141" t="s">
        <v>185</v>
      </c>
      <c r="B49" s="331"/>
      <c r="C49" s="300"/>
      <c r="D49" s="329"/>
      <c r="E49" s="87"/>
      <c r="F49" s="87"/>
      <c r="G49" s="87"/>
    </row>
    <row r="50" spans="1:8" ht="46.5" x14ac:dyDescent="0.35">
      <c r="A50" s="208" t="s">
        <v>186</v>
      </c>
      <c r="B50" s="331"/>
      <c r="C50" s="300"/>
      <c r="D50" s="329"/>
      <c r="E50" s="87"/>
      <c r="F50" s="87"/>
      <c r="G50" s="87"/>
    </row>
    <row r="51" spans="1:8" x14ac:dyDescent="0.35">
      <c r="A51" s="440" t="s">
        <v>187</v>
      </c>
      <c r="B51" s="441"/>
      <c r="C51" s="442"/>
      <c r="D51" s="443"/>
      <c r="E51" s="439"/>
      <c r="F51" s="439"/>
      <c r="G51" s="439"/>
    </row>
    <row r="52" spans="1:8" ht="36.75" customHeight="1" x14ac:dyDescent="0.35">
      <c r="A52" s="440"/>
      <c r="B52" s="441"/>
      <c r="C52" s="442"/>
      <c r="D52" s="443"/>
      <c r="E52" s="439"/>
      <c r="F52" s="439"/>
      <c r="G52" s="439"/>
    </row>
    <row r="53" spans="1:8" ht="28.5" customHeight="1" x14ac:dyDescent="0.35">
      <c r="A53" s="431" t="s">
        <v>361</v>
      </c>
      <c r="B53" s="433"/>
      <c r="C53" s="434"/>
      <c r="D53" s="435"/>
      <c r="E53" s="87"/>
      <c r="F53" s="87"/>
      <c r="G53" s="87"/>
      <c r="H53" s="87"/>
    </row>
    <row r="54" spans="1:8" ht="23.5" customHeight="1" thickBot="1" x14ac:dyDescent="0.4">
      <c r="A54" s="432"/>
      <c r="B54" s="436"/>
      <c r="C54" s="437"/>
      <c r="D54" s="438"/>
      <c r="E54" s="87"/>
      <c r="F54" s="87"/>
      <c r="G54" s="87"/>
      <c r="H54" s="87"/>
    </row>
    <row r="55" spans="1:8" ht="14.5" customHeight="1" x14ac:dyDescent="0.35">
      <c r="A55" s="87"/>
      <c r="B55" s="87"/>
      <c r="C55" s="38"/>
      <c r="D55" s="38"/>
      <c r="E55" s="87"/>
      <c r="F55" s="87"/>
      <c r="G55" s="87"/>
      <c r="H55" s="87"/>
    </row>
    <row r="56" spans="1:8" ht="15" customHeight="1" thickBot="1" x14ac:dyDescent="0.4">
      <c r="A56" s="87"/>
      <c r="B56" s="87"/>
      <c r="C56" s="87"/>
      <c r="D56" s="87"/>
      <c r="E56" s="87"/>
      <c r="F56" s="87"/>
      <c r="G56" s="87"/>
      <c r="H56" s="87"/>
    </row>
    <row r="57" spans="1:8" s="40" customFormat="1" ht="23.5" x14ac:dyDescent="0.35">
      <c r="A57" s="94" t="s">
        <v>188</v>
      </c>
      <c r="B57" s="95"/>
      <c r="C57" s="95"/>
      <c r="D57" s="96"/>
      <c r="E57" s="92"/>
      <c r="F57" s="92"/>
    </row>
    <row r="58" spans="1:8" s="40" customFormat="1" ht="15.75" customHeight="1" x14ac:dyDescent="0.35">
      <c r="A58" s="108"/>
      <c r="B58" s="92"/>
      <c r="C58" s="92"/>
      <c r="D58" s="109"/>
      <c r="E58" s="92"/>
      <c r="F58" s="92"/>
    </row>
    <row r="59" spans="1:8" ht="15.5" x14ac:dyDescent="0.35">
      <c r="A59" s="99" t="s">
        <v>98</v>
      </c>
      <c r="B59" s="420" t="s">
        <v>48</v>
      </c>
      <c r="C59" s="421"/>
      <c r="D59" s="203" t="s">
        <v>99</v>
      </c>
      <c r="E59" s="87"/>
      <c r="F59" s="87"/>
      <c r="G59" s="87"/>
    </row>
    <row r="60" spans="1:8" ht="35.25" customHeight="1" x14ac:dyDescent="0.35">
      <c r="A60" s="142" t="s">
        <v>189</v>
      </c>
      <c r="B60" s="412"/>
      <c r="C60" s="413"/>
      <c r="D60" s="299"/>
      <c r="E60" s="93"/>
      <c r="F60" s="87"/>
      <c r="G60" s="87"/>
    </row>
    <row r="61" spans="1:8" ht="71.25" customHeight="1" x14ac:dyDescent="0.35">
      <c r="A61" s="208" t="s">
        <v>190</v>
      </c>
      <c r="B61" s="412"/>
      <c r="C61" s="413"/>
      <c r="D61" s="329"/>
      <c r="E61" s="87"/>
      <c r="F61" s="87"/>
      <c r="G61" s="87"/>
    </row>
    <row r="62" spans="1:8" ht="97.5" customHeight="1" x14ac:dyDescent="0.35">
      <c r="A62" s="139" t="s">
        <v>359</v>
      </c>
      <c r="B62" s="412"/>
      <c r="C62" s="413"/>
      <c r="D62" s="329"/>
      <c r="E62" s="87"/>
      <c r="F62" s="87"/>
      <c r="G62" s="93"/>
    </row>
    <row r="63" spans="1:8" ht="18.5" x14ac:dyDescent="0.35">
      <c r="A63" s="110"/>
      <c r="B63" s="258"/>
      <c r="C63" s="258"/>
      <c r="D63" s="195"/>
      <c r="E63" s="32"/>
      <c r="F63" s="32"/>
      <c r="G63" s="87"/>
      <c r="H63" s="87"/>
    </row>
    <row r="64" spans="1:8" ht="18.5" x14ac:dyDescent="0.35">
      <c r="A64" s="135" t="s">
        <v>163</v>
      </c>
      <c r="B64" s="100"/>
      <c r="C64" s="10"/>
      <c r="D64" s="101"/>
      <c r="E64" s="10"/>
      <c r="F64" s="10"/>
      <c r="G64" s="87"/>
      <c r="H64" s="87"/>
    </row>
    <row r="65" spans="1:8" ht="15.5" x14ac:dyDescent="0.35">
      <c r="A65" s="97" t="s">
        <v>191</v>
      </c>
      <c r="B65" s="106"/>
      <c r="C65" s="53"/>
      <c r="D65" s="107"/>
      <c r="E65" s="87"/>
      <c r="F65" s="10"/>
      <c r="G65" s="87"/>
      <c r="H65" s="87"/>
    </row>
    <row r="66" spans="1:8" ht="15.5" x14ac:dyDescent="0.35">
      <c r="A66" s="99" t="s">
        <v>98</v>
      </c>
      <c r="B66" s="88" t="s">
        <v>182</v>
      </c>
      <c r="C66" s="194" t="s">
        <v>183</v>
      </c>
      <c r="D66" s="203" t="s">
        <v>99</v>
      </c>
      <c r="E66" s="87"/>
      <c r="F66" s="87"/>
      <c r="G66" s="87"/>
    </row>
    <row r="67" spans="1:8" ht="33" customHeight="1" x14ac:dyDescent="0.35">
      <c r="A67" s="140" t="s">
        <v>192</v>
      </c>
      <c r="B67" s="331"/>
      <c r="C67" s="332"/>
      <c r="D67" s="333"/>
      <c r="E67" s="87"/>
      <c r="F67" s="87"/>
      <c r="G67" s="87"/>
    </row>
    <row r="68" spans="1:8" ht="48.75" customHeight="1" thickBot="1" x14ac:dyDescent="0.4">
      <c r="A68" s="143" t="s">
        <v>193</v>
      </c>
      <c r="B68" s="334"/>
      <c r="C68" s="335"/>
      <c r="D68" s="336"/>
      <c r="E68" s="87"/>
      <c r="F68" s="87"/>
      <c r="G68" s="87"/>
    </row>
    <row r="69" spans="1:8" x14ac:dyDescent="0.35">
      <c r="A69" s="87"/>
      <c r="B69" s="87"/>
      <c r="C69" s="38"/>
      <c r="D69" s="38"/>
      <c r="E69" s="87"/>
      <c r="F69" s="87"/>
      <c r="G69" s="87"/>
      <c r="H69" s="87"/>
    </row>
    <row r="70" spans="1:8" ht="18.5" x14ac:dyDescent="0.35">
      <c r="A70" s="100"/>
      <c r="B70" s="100"/>
      <c r="C70" s="87"/>
      <c r="D70" s="87"/>
      <c r="E70" s="38"/>
      <c r="F70" s="87"/>
      <c r="G70" s="87"/>
      <c r="H70" s="87"/>
    </row>
    <row r="71" spans="1:8" ht="18.5" x14ac:dyDescent="0.35">
      <c r="A71" s="74"/>
      <c r="B71" s="100"/>
      <c r="C71" s="87"/>
      <c r="D71" s="87"/>
      <c r="E71" s="38"/>
      <c r="F71" s="87"/>
      <c r="G71" s="87"/>
      <c r="H71" s="87"/>
    </row>
    <row r="72" spans="1:8" x14ac:dyDescent="0.35">
      <c r="A72" s="29"/>
      <c r="B72" s="29"/>
      <c r="C72" s="87"/>
      <c r="D72" s="87"/>
      <c r="E72" s="87"/>
      <c r="F72" s="87"/>
      <c r="G72" s="87"/>
      <c r="H72" s="87"/>
    </row>
  </sheetData>
  <sheetProtection algorithmName="SHA-512" hashValue="yCHV5dxmCh4UaPf76avEqKruasdsbKmxKxC843PnUuKTbqV1DLGtfLhbHOPa85wrvAai1oRsJaShVBpChIcxWA==" saltValue="f4d6bi37OBN+OvDxcEMZBw==" spinCount="100000" sheet="1" objects="1" scenarios="1"/>
  <mergeCells count="41">
    <mergeCell ref="A1:E1"/>
    <mergeCell ref="A2:C2"/>
    <mergeCell ref="A5:C5"/>
    <mergeCell ref="H3:H6"/>
    <mergeCell ref="F3:F6"/>
    <mergeCell ref="G3:G6"/>
    <mergeCell ref="B12:C12"/>
    <mergeCell ref="B11:C11"/>
    <mergeCell ref="A8:C8"/>
    <mergeCell ref="A7:C7"/>
    <mergeCell ref="A3:C3"/>
    <mergeCell ref="A4:C4"/>
    <mergeCell ref="A6:C6"/>
    <mergeCell ref="B9:C9"/>
    <mergeCell ref="B38:C38"/>
    <mergeCell ref="B28:D28"/>
    <mergeCell ref="A53:A54"/>
    <mergeCell ref="B53:D54"/>
    <mergeCell ref="G51:G52"/>
    <mergeCell ref="F51:F52"/>
    <mergeCell ref="A51:A52"/>
    <mergeCell ref="B51:B52"/>
    <mergeCell ref="C51:C52"/>
    <mergeCell ref="D51:D52"/>
    <mergeCell ref="E51:E52"/>
    <mergeCell ref="B62:C62"/>
    <mergeCell ref="B61:C61"/>
    <mergeCell ref="B43:C43"/>
    <mergeCell ref="B42:C42"/>
    <mergeCell ref="B10:C10"/>
    <mergeCell ref="A40:C40"/>
    <mergeCell ref="B59:C59"/>
    <mergeCell ref="B60:C60"/>
    <mergeCell ref="B13:C13"/>
    <mergeCell ref="B41:C41"/>
    <mergeCell ref="B32:C32"/>
    <mergeCell ref="B33:C33"/>
    <mergeCell ref="B34:C34"/>
    <mergeCell ref="B35:C35"/>
    <mergeCell ref="B36:C36"/>
    <mergeCell ref="B37:C37"/>
  </mergeCells>
  <hyperlinks>
    <hyperlink ref="A7:C7" r:id="rId1" display="https://austroads.com.au/__data/assets/pdf_file/0025/160648/AP-R591-19_Guidelines_for_the_Provision-of_HVRA_Facilities-1.1.pdf" xr:uid="{5FDED885-7006-44FA-B852-F806B629987A}"/>
  </hyperlinks>
  <pageMargins left="0.7" right="0.7" top="0.75" bottom="0.75" header="0.3" footer="0.3"/>
  <pageSetup paperSize="8" scale="22" orientation="landscape" r:id="rId2"/>
  <headerFooter>
    <oddHeader>&amp;C&amp;"Aptos"&amp;14&amp;KFF0000 OFFICIAL&amp;1#_x000D_</oddHeader>
    <oddFooter>&amp;C_x000D_&amp;1#&amp;"Aptos"&amp;14&amp;KFF0000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1e21f43c-ac0d-46df-82b5-ce91bf8e7a6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26742F01C4A1C48BD988ED971A8DB0E" ma:contentTypeVersion="9" ma:contentTypeDescription="Create a new document." ma:contentTypeScope="" ma:versionID="dd0f0672c4356fe1fc3c3048c39846d9">
  <xsd:schema xmlns:xsd="http://www.w3.org/2001/XMLSchema" xmlns:xs="http://www.w3.org/2001/XMLSchema" xmlns:p="http://schemas.microsoft.com/office/2006/metadata/properties" xmlns:ns2="4dcd8a85-9478-414b-a14b-da5d74db711a" targetNamespace="http://schemas.microsoft.com/office/2006/metadata/properties" ma:root="true" ma:fieldsID="e44402373022bf2dc399942e56ed6bfb" ns2:_="">
    <xsd:import namespace="4dcd8a85-9478-414b-a14b-da5d74db711a"/>
    <xsd:element name="properties">
      <xsd:complexType>
        <xsd:sequence>
          <xsd:element name="documentManagement">
            <xsd:complexType>
              <xsd:all>
                <xsd:element ref="ns2:RecordNumber" minOccurs="0"/>
                <xsd:element ref="ns2:e62f78c934d84c329439db99c61f5a10" minOccurs="0"/>
                <xsd:element ref="ns2:TaxCatchAll" minOccurs="0"/>
                <xsd:element ref="ns2:TaxCatchAllLabel" minOccurs="0"/>
                <xsd:element ref="ns2:o3918627bbc34062a2607c02ed9aa833" minOccurs="0"/>
                <xsd:element ref="ns2:Destroy Item46" minOccurs="0"/>
                <xsd:element ref="ns2:Justification for Destruction47" minOccurs="0"/>
                <xsd:element ref="ns2:Document_x0020_SP_x0020_Typ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cd8a85-9478-414b-a14b-da5d74db711a" elementFormDefault="qualified">
    <xsd:import namespace="http://schemas.microsoft.com/office/2006/documentManagement/types"/>
    <xsd:import namespace="http://schemas.microsoft.com/office/infopath/2007/PartnerControls"/>
    <xsd:element name="RecordNumber" ma:index="8" nillable="true" ma:displayName="Record Number" ma:internalName="RecordNumber">
      <xsd:simpleType>
        <xsd:restriction base="dms:Text"/>
      </xsd:simpleType>
    </xsd:element>
    <xsd:element name="e62f78c934d84c329439db99c61f5a10" ma:index="9" nillable="true" ma:taxonomy="true" ma:internalName="e62f78c934d84c329439db99c61f5a10" ma:taxonomyFieldName="Security_x0020_Classification" ma:displayName="Security Classification" ma:readOnly="false" ma:default="1;#OFFICIAL|66ee57a8-59d0-46bc-a5fc-78440ee0cf81" ma:fieldId="{e62f78c9-34d8-4c32-9439-db99c61f5a10}" ma:sspId="0483e4a5-f0f6-4ded-b0bb-00a90fd4cf8b" ma:termSetId="d697d180-c653-44a1-a6e2-69709aabde2a" ma:anchorId="00000000-0000-0000-0000-000000000000" ma:open="true" ma:isKeyword="false">
      <xsd:complexType>
        <xsd:sequence>
          <xsd:element ref="pc:Terms" minOccurs="0" maxOccurs="1"/>
        </xsd:sequence>
      </xsd:complexType>
    </xsd:element>
    <xsd:element name="TaxCatchAll" ma:index="10" nillable="true" ma:displayName="Taxonomy Catch All Column" ma:hidden="true" ma:list="{7cada92c-4142-479d-a839-156c1d138eaa}" ma:internalName="TaxCatchAll" ma:showField="CatchAllData" ma:web="4dcd8a85-9478-414b-a14b-da5d74db711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7cada92c-4142-479d-a839-156c1d138eaa}" ma:internalName="TaxCatchAllLabel" ma:readOnly="true" ma:showField="CatchAllDataLabel" ma:web="4dcd8a85-9478-414b-a14b-da5d74db711a">
      <xsd:complexType>
        <xsd:complexContent>
          <xsd:extension base="dms:MultiChoiceLookup">
            <xsd:sequence>
              <xsd:element name="Value" type="dms:Lookup" maxOccurs="unbounded" minOccurs="0" nillable="true"/>
            </xsd:sequence>
          </xsd:extension>
        </xsd:complexContent>
      </xsd:complexType>
    </xsd:element>
    <xsd:element name="o3918627bbc34062a2607c02ed9aa833" ma:index="13" nillable="true" ma:taxonomy="true" ma:internalName="o3918627bbc34062a2607c02ed9aa833" ma:taxonomyFieldName="Information_x0020_Management_x0020_Marker" ma:displayName="Information Management Marker" ma:default="" ma:fieldId="{83918627-bbc3-4062-a260-7c02ed9aa833}" ma:sspId="0483e4a5-f0f6-4ded-b0bb-00a90fd4cf8b" ma:termSetId="44e0cffd-acf4-44de-87a1-d4e578541bbf" ma:anchorId="00000000-0000-0000-0000-000000000000" ma:open="false" ma:isKeyword="false">
      <xsd:complexType>
        <xsd:sequence>
          <xsd:element ref="pc:Terms" minOccurs="0" maxOccurs="1"/>
        </xsd:sequence>
      </xsd:complexType>
    </xsd:element>
    <xsd:element name="Destroy Item46" ma:index="15" nillable="true" ma:displayName="Destroy Item" ma:internalName="Destroy_x0020_Item46">
      <xsd:simpleType>
        <xsd:restriction base="dms:Boolean"/>
      </xsd:simpleType>
    </xsd:element>
    <xsd:element name="Justification for Destruction47" ma:index="16" nillable="true" ma:displayName="Justification for Destruction" ma:internalName="Justification_x0020_for_x0020_Destruction47">
      <xsd:simpleType>
        <xsd:restriction base="dms:Text"/>
      </xsd:simpleType>
    </xsd:element>
    <xsd:element name="Document_x0020_SP_x0020_Type" ma:index="17" nillable="true" ma:displayName="Document SP Type" ma:default="Document" ma:internalName="Document_x0020_SP_x0020_Type">
      <xsd:simpleType>
        <xsd:restriction base="dms:Text">
          <xsd:maxLength value="255"/>
        </xsd:restrictio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8896A2-5E3F-418C-B22E-C18930824877}">
  <ds:schemaRefs>
    <ds:schemaRef ds:uri="http://schemas.microsoft.com/sharepoint/v3/contenttype/forms"/>
  </ds:schemaRefs>
</ds:datastoreItem>
</file>

<file path=customXml/itemProps2.xml><?xml version="1.0" encoding="utf-8"?>
<ds:datastoreItem xmlns:ds="http://schemas.openxmlformats.org/officeDocument/2006/customXml" ds:itemID="{F0D11BB6-7516-40E9-AFFF-03D4EDB276BD}">
  <ds:schemaRefs>
    <ds:schemaRef ds:uri="http://schemas.microsoft.com/office/2006/documentManagement/types"/>
    <ds:schemaRef ds:uri="http://www.w3.org/XML/1998/namespace"/>
    <ds:schemaRef ds:uri="1e21f43c-ac0d-46df-82b5-ce91bf8e7a64"/>
    <ds:schemaRef ds:uri="http://schemas.microsoft.com/office/infopath/2007/PartnerControls"/>
    <ds:schemaRef ds:uri="http://purl.org/dc/dcmitype/"/>
    <ds:schemaRef ds:uri="http://purl.org/dc/terms/"/>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9BBB70D7-D9E9-4241-9F84-320A0C7E81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cd8a85-9478-414b-a14b-da5d74db71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e08a618-4c1e-4517-8ef1-59cb63d68e36}" enabled="1" method="Privileged" siteId="{aa21b640-bac2-456d-8505-f2cc07f51784}"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Instructions</vt:lpstr>
      <vt:lpstr>Eligibility Self-Checklist</vt:lpstr>
      <vt:lpstr>Applicant Details</vt:lpstr>
      <vt:lpstr>Project Summary</vt:lpstr>
      <vt:lpstr>Project Budget</vt:lpstr>
      <vt:lpstr> Strategic Fit</vt:lpstr>
      <vt:lpstr>Project Impacts &amp; Benefits</vt:lpstr>
      <vt:lpstr>Project Deliverability</vt:lpstr>
      <vt:lpstr>HVRA ONLY </vt:lpstr>
      <vt:lpstr>Conflict of Interest</vt:lpstr>
      <vt:lpstr>Declaration and Authorisation</vt:lpstr>
      <vt:lpstr>Dept Only</vt:lpstr>
      <vt:lpstr>Dropdowns</vt:lpstr>
      <vt:lpstr>FY Calcs</vt:lpstr>
      <vt:lpstr>List</vt:lpstr>
      <vt:lpstr>Instructions!_Toc83913458</vt:lpstr>
      <vt:lpstr>'Project Summary'!Print_Area</vt:lpstr>
    </vt:vector>
  </TitlesOfParts>
  <Manager/>
  <Company>Department of Infrastructure &amp; Regional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SLRIP Application form</dc:title>
  <dc:subject>SLRIP</dc:subject>
  <dc:creator>Australian Government, Department of Infrastructure, Transport, Regional Development, Communications, Sport and the Arts</dc:creator>
  <cp:keywords>SLRIP</cp:keywords>
  <dc:description/>
  <cp:revision/>
  <dcterms:created xsi:type="dcterms:W3CDTF">2017-12-11T05:06:58Z</dcterms:created>
  <dcterms:modified xsi:type="dcterms:W3CDTF">2025-12-01T03:40:08Z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0x010100E26742F01C4A1C48BD988ED971A8DB0E</vt:lpwstr>
  </property>
</Properties>
</file>