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rkspace.internal.dotars.gov.au/sites/RVSD/NTRIP/SLRIP - Operations/0.0 Templates/Post-Completion Report/"/>
    </mc:Choice>
  </mc:AlternateContent>
  <xr:revisionPtr revIDLastSave="0" documentId="13_ncr:20000001_{3B9860E4-E3B0-4654-97A2-8CBC61E55545}" xr6:coauthVersionLast="47" xr6:coauthVersionMax="47" xr10:uidLastSave="{00000000-0000-0000-0000-000000000000}"/>
  <bookViews>
    <workbookView xWindow="-120" yWindow="-120" windowWidth="29040" windowHeight="15720" tabRatio="833" activeTab="4" xr2:uid="{48B12F07-95CB-40BA-9404-35CD1AEA7665}"/>
  </bookViews>
  <sheets>
    <sheet name="Report Instructions" sheetId="10" r:id="rId1"/>
    <sheet name="Project Outcomes" sheetId="9" r:id="rId2"/>
    <sheet name="Tables - DEPT ONLY" sheetId="7" state="hidden" r:id="rId3"/>
    <sheet name="Expenditure Report" sheetId="2" r:id="rId4"/>
    <sheet name="Declarations" sheetId="4" r:id="rId5"/>
    <sheet name="DEPARTMENT USE ONLY" sheetId="8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4" i="4" l="1"/>
  <c r="FL2" i="8"/>
  <c r="FM2" i="8"/>
  <c r="FN2" i="8"/>
  <c r="A3" i="8"/>
  <c r="B3" i="8"/>
  <c r="C3" i="8"/>
  <c r="D3" i="8"/>
  <c r="E3" i="8"/>
  <c r="F3" i="8"/>
  <c r="G3" i="8"/>
  <c r="H3" i="8"/>
  <c r="I3" i="8"/>
  <c r="J3" i="8"/>
  <c r="K3" i="8"/>
  <c r="L3" i="8"/>
  <c r="M3" i="8"/>
  <c r="N3" i="8"/>
  <c r="O3" i="8"/>
  <c r="P3" i="8"/>
  <c r="Q3" i="8"/>
  <c r="R3" i="8"/>
  <c r="S3" i="8"/>
  <c r="T3" i="8"/>
  <c r="U3" i="8"/>
  <c r="V3" i="8"/>
  <c r="W3" i="8"/>
  <c r="X3" i="8"/>
  <c r="Y3" i="8"/>
  <c r="Z3" i="8"/>
  <c r="AA3" i="8"/>
  <c r="AB3" i="8"/>
  <c r="AC3" i="8"/>
  <c r="AD3" i="8"/>
  <c r="AE3" i="8"/>
  <c r="AF3" i="8"/>
  <c r="AG3" i="8"/>
  <c r="AH3" i="8"/>
  <c r="AI3" i="8"/>
  <c r="AJ3" i="8"/>
  <c r="AK3" i="8"/>
  <c r="AL3" i="8"/>
  <c r="AM3" i="8"/>
  <c r="AN3" i="8"/>
  <c r="AO3" i="8"/>
  <c r="AP3" i="8"/>
  <c r="AQ3" i="8"/>
  <c r="AR3" i="8"/>
  <c r="AS3" i="8"/>
  <c r="AT3" i="8"/>
  <c r="AU3" i="8"/>
  <c r="AV3" i="8"/>
  <c r="AW3" i="8"/>
  <c r="AX3" i="8"/>
  <c r="AY3" i="8"/>
  <c r="AZ3" i="8"/>
  <c r="BA3" i="8"/>
  <c r="BB3" i="8"/>
  <c r="BC3" i="8"/>
  <c r="BD3" i="8"/>
  <c r="BE3" i="8"/>
  <c r="BF3" i="8"/>
  <c r="BG3" i="8"/>
  <c r="BH3" i="8"/>
  <c r="BI3" i="8"/>
  <c r="BJ3" i="8"/>
  <c r="BK3" i="8"/>
  <c r="BL3" i="8"/>
  <c r="BM3" i="8"/>
  <c r="BN3" i="8"/>
  <c r="BO3" i="8"/>
  <c r="BP3" i="8"/>
  <c r="BQ3" i="8"/>
  <c r="BR3" i="8"/>
  <c r="BS3" i="8"/>
  <c r="BT3" i="8"/>
  <c r="BU3" i="8"/>
  <c r="BV3" i="8"/>
  <c r="BW3" i="8"/>
  <c r="BX3" i="8"/>
  <c r="BY3" i="8"/>
  <c r="BZ3" i="8"/>
  <c r="CA3" i="8"/>
  <c r="CB3" i="8"/>
  <c r="CC3" i="8"/>
  <c r="CD3" i="8"/>
  <c r="CE3" i="8"/>
  <c r="CF3" i="8"/>
  <c r="CG3" i="8"/>
  <c r="CH3" i="8"/>
  <c r="CI3" i="8"/>
  <c r="CJ3" i="8"/>
  <c r="CK3" i="8"/>
  <c r="CL3" i="8"/>
  <c r="CM3" i="8"/>
  <c r="CN3" i="8"/>
  <c r="CO3" i="8"/>
  <c r="CP3" i="8"/>
  <c r="CQ3" i="8"/>
  <c r="CR3" i="8"/>
  <c r="CS3" i="8"/>
  <c r="CT3" i="8"/>
  <c r="CU3" i="8"/>
  <c r="CV3" i="8"/>
  <c r="CW3" i="8"/>
  <c r="CX3" i="8"/>
  <c r="CY3" i="8"/>
  <c r="CZ3" i="8"/>
  <c r="DA3" i="8"/>
  <c r="DB3" i="8"/>
  <c r="DC3" i="8"/>
  <c r="DD3" i="8"/>
  <c r="DE3" i="8"/>
  <c r="DF3" i="8"/>
  <c r="DG3" i="8"/>
  <c r="DH3" i="8"/>
  <c r="DI3" i="8"/>
  <c r="DJ3" i="8"/>
  <c r="DK3" i="8"/>
  <c r="DL3" i="8"/>
  <c r="DM3" i="8"/>
  <c r="DN3" i="8"/>
  <c r="DO3" i="8"/>
  <c r="DP3" i="8"/>
  <c r="DQ3" i="8"/>
  <c r="DR3" i="8"/>
  <c r="DS3" i="8"/>
  <c r="DT3" i="8"/>
  <c r="DU3" i="8"/>
  <c r="DV3" i="8"/>
  <c r="DW3" i="8"/>
  <c r="DX3" i="8"/>
  <c r="DY3" i="8"/>
  <c r="DZ3" i="8"/>
  <c r="EA3" i="8"/>
  <c r="EB3" i="8"/>
  <c r="EC3" i="8"/>
  <c r="ED3" i="8"/>
  <c r="EE3" i="8"/>
  <c r="EF3" i="8"/>
  <c r="EG3" i="8"/>
  <c r="EH3" i="8"/>
  <c r="EI3" i="8"/>
  <c r="EJ3" i="8"/>
  <c r="EK3" i="8"/>
  <c r="EL3" i="8"/>
  <c r="EM3" i="8"/>
  <c r="EN3" i="8"/>
  <c r="EO3" i="8"/>
  <c r="EP3" i="8"/>
  <c r="EQ3" i="8"/>
  <c r="ER3" i="8"/>
  <c r="ES3" i="8"/>
  <c r="ET3" i="8"/>
  <c r="EU3" i="8"/>
  <c r="EV3" i="8"/>
  <c r="EW3" i="8"/>
  <c r="EX3" i="8"/>
  <c r="EY3" i="8"/>
  <c r="EZ3" i="8"/>
  <c r="FA3" i="8"/>
  <c r="FB3" i="8"/>
  <c r="FC3" i="8"/>
  <c r="FD3" i="8"/>
  <c r="FE3" i="8"/>
  <c r="FF3" i="8"/>
  <c r="FG3" i="8"/>
  <c r="FH3" i="8"/>
  <c r="FI3" i="8"/>
  <c r="FJ3" i="8"/>
  <c r="FK3" i="8"/>
  <c r="FL3" i="8"/>
  <c r="FM3" i="8"/>
  <c r="FN3" i="8"/>
  <c r="FO3" i="8"/>
  <c r="FP3" i="8"/>
  <c r="FQ3" i="8"/>
  <c r="FR3" i="8"/>
  <c r="FS3" i="8"/>
  <c r="FT3" i="8"/>
  <c r="FU3" i="8"/>
  <c r="FV3" i="8"/>
  <c r="FW3" i="8"/>
  <c r="FX3" i="8"/>
  <c r="FY3" i="8"/>
  <c r="FZ3" i="8"/>
  <c r="GA3" i="8"/>
  <c r="GB3" i="8"/>
  <c r="GC3" i="8"/>
  <c r="GD3" i="8"/>
  <c r="GE3" i="8"/>
  <c r="GF3" i="8"/>
  <c r="GG3" i="8"/>
  <c r="GH3" i="8"/>
  <c r="GI3" i="8"/>
  <c r="GJ3" i="8"/>
  <c r="GK3" i="8"/>
  <c r="GL3" i="8"/>
  <c r="GM3" i="8"/>
  <c r="GN3" i="8"/>
  <c r="GO3" i="8"/>
  <c r="GP3" i="8"/>
  <c r="GQ3" i="8"/>
  <c r="D34" i="2"/>
  <c r="C46" i="2"/>
  <c r="D46" i="2"/>
  <c r="E46" i="2"/>
  <c r="B46" i="2"/>
  <c r="E45" i="2"/>
  <c r="D45" i="2"/>
  <c r="C45" i="2"/>
  <c r="B45" i="2"/>
  <c r="B44" i="2"/>
  <c r="B43" i="2" a="1"/>
  <c r="B43" i="2"/>
  <c r="E42" i="2"/>
  <c r="E41" i="2"/>
  <c r="E40" i="2"/>
  <c r="D40" i="2"/>
  <c r="C40" i="2"/>
  <c r="B40" i="2"/>
  <c r="E37" i="2"/>
  <c r="B13" i="4"/>
  <c r="B31" i="2" l="1"/>
  <c r="C31" i="2"/>
  <c r="B52" i="2" l="1"/>
  <c r="B51" i="2"/>
  <c r="B50" i="2"/>
  <c r="B49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<sst xmlns="http://schemas.openxmlformats.org/spreadsheetml/2006/main" count="513" uniqueCount="411">
  <si>
    <t>Project Cost Category</t>
  </si>
  <si>
    <t>Cost ($)</t>
  </si>
  <si>
    <t>Comments</t>
  </si>
  <si>
    <t>Client management and oversight costs</t>
  </si>
  <si>
    <t xml:space="preserve">Applicant supplied insurances, fees, levies, permits </t>
  </si>
  <si>
    <t>Construction costs</t>
  </si>
  <si>
    <t>Traffic management and temporary works</t>
  </si>
  <si>
    <t>Bulk earthworks</t>
  </si>
  <si>
    <t>Drainage</t>
  </si>
  <si>
    <t>Traffic signage, signals and controls</t>
  </si>
  <si>
    <t xml:space="preserve">TOTAL PROJECT COST </t>
  </si>
  <si>
    <t>Bridge costs (including culverts)</t>
  </si>
  <si>
    <t>Labour Costs (Internal)</t>
  </si>
  <si>
    <t>Labour Costs (External Contractors)</t>
  </si>
  <si>
    <t>Materials</t>
  </si>
  <si>
    <t>Design &amp; investigation (Design and Construct Projects only)</t>
  </si>
  <si>
    <t>Design (if during construction)</t>
  </si>
  <si>
    <t>Australian Government</t>
  </si>
  <si>
    <t>State</t>
  </si>
  <si>
    <t>Council</t>
  </si>
  <si>
    <t>Other</t>
  </si>
  <si>
    <t>Final Total Project Cost</t>
  </si>
  <si>
    <t>Project Budget Outcome</t>
  </si>
  <si>
    <t>Final Amount</t>
  </si>
  <si>
    <t>Final Percentage</t>
  </si>
  <si>
    <t>Difference</t>
  </si>
  <si>
    <t>Difference (negative for savings)</t>
  </si>
  <si>
    <t>Approved Cost</t>
  </si>
  <si>
    <t>Approved Total Project Cost</t>
  </si>
  <si>
    <t>Funding Percentage Split</t>
  </si>
  <si>
    <t>Check</t>
  </si>
  <si>
    <t>Machinery Hire/Leased Equipment</t>
  </si>
  <si>
    <t>Cost at Application ($)</t>
  </si>
  <si>
    <t>N/A</t>
  </si>
  <si>
    <t>Service Relocation</t>
  </si>
  <si>
    <t>Property purchase (Land Acquisition)</t>
  </si>
  <si>
    <t>Final Amount equals Final Total Project Cost</t>
  </si>
  <si>
    <t>Final Percentages add to 100%</t>
  </si>
  <si>
    <t>Cost Differences add correctly</t>
  </si>
  <si>
    <t>Signature:</t>
  </si>
  <si>
    <t>Date:</t>
  </si>
  <si>
    <t>Name</t>
  </si>
  <si>
    <t>Position</t>
  </si>
  <si>
    <t>Contact Phone Number</t>
  </si>
  <si>
    <t>Contact Email Address</t>
  </si>
  <si>
    <t>A)</t>
  </si>
  <si>
    <t>B)</t>
  </si>
  <si>
    <t>1)</t>
  </si>
  <si>
    <t>2)</t>
  </si>
  <si>
    <t>C)</t>
  </si>
  <si>
    <t>3)</t>
  </si>
  <si>
    <t>SLRIP-Projects@infrastructure.gov.au</t>
  </si>
  <si>
    <t>Project ID</t>
  </si>
  <si>
    <t>Proponent</t>
  </si>
  <si>
    <t>Project Name</t>
  </si>
  <si>
    <t>Remaining Difference</t>
  </si>
  <si>
    <t>Project Management</t>
  </si>
  <si>
    <t>Retaining walls</t>
  </si>
  <si>
    <t>Environmental Works</t>
  </si>
  <si>
    <t>Finishing works (line-marking, guardrails, road barriers, etc.)</t>
  </si>
  <si>
    <t>Contingency Amount (from Application only)</t>
  </si>
  <si>
    <t>Please refer to the correct funding guidelines from the table below for what are eligible project costs:</t>
  </si>
  <si>
    <t>Program</t>
  </si>
  <si>
    <t>Section in Guidelines</t>
  </si>
  <si>
    <t>Link</t>
  </si>
  <si>
    <t>BRP Round 3 Guidelines 2017-2019</t>
  </si>
  <si>
    <t>Round(s)</t>
  </si>
  <si>
    <t>Projects Approved From</t>
  </si>
  <si>
    <t>2017-2019</t>
  </si>
  <si>
    <t>2019-2020</t>
  </si>
  <si>
    <t>2020-2021</t>
  </si>
  <si>
    <t>2017-2020</t>
  </si>
  <si>
    <t>2021-2024</t>
  </si>
  <si>
    <t>2024-</t>
  </si>
  <si>
    <t>2.3.2</t>
  </si>
  <si>
    <t>SLRIP Guidelines Rounds 1-5</t>
  </si>
  <si>
    <t>TBC</t>
  </si>
  <si>
    <t>HVSPP Round 7 Guidelines 2020-2021</t>
  </si>
  <si>
    <t>HVSPP Round 6 Guidelines 2017-2020</t>
  </si>
  <si>
    <t>BRP Round 5 Guidelines 2020-2021</t>
  </si>
  <si>
    <t>BRP Round 4 Guidelines 2019-2020</t>
  </si>
  <si>
    <t>Ongoing BRP + HVSPP Guidelines from 2021</t>
  </si>
  <si>
    <t>1-5 (inc. HVRA 4-7)</t>
  </si>
  <si>
    <t>BRP + HVSPP (inc. HVRA 1-3)</t>
  </si>
  <si>
    <t>SLRIP (inc. HVRA 4-)</t>
  </si>
  <si>
    <t>BRP*</t>
  </si>
  <si>
    <t>HVSPP*</t>
  </si>
  <si>
    <r>
      <t xml:space="preserve">*BRP Rounds 3-5 and HVSPP Rounds 6-7 Guidelines do not explicitly state what are eligible project costs. In practice, refer to the </t>
    </r>
    <r>
      <rPr>
        <i/>
        <sz val="10"/>
        <color theme="1"/>
        <rFont val="Aptos Narrow"/>
        <family val="2"/>
        <scheme val="minor"/>
      </rPr>
      <t>Ongoing Guidelines Section 5.1</t>
    </r>
    <r>
      <rPr>
        <sz val="10"/>
        <color theme="1"/>
        <rFont val="Aptos Narrow"/>
        <family val="2"/>
        <scheme val="minor"/>
      </rPr>
      <t xml:space="preserve"> for what are eligible and ineligible project costs.</t>
    </r>
  </si>
  <si>
    <t>&lt; DEPARTMENT TO FILL</t>
  </si>
  <si>
    <t>DEPARTMENT TO FILL</t>
  </si>
  <si>
    <t>LEGEND</t>
  </si>
  <si>
    <t>&lt; This will show either Over, Under or At Budget, depending on the Final Total Project Cost</t>
  </si>
  <si>
    <t>&lt; This will calculate from the Approved Cost row below</t>
  </si>
  <si>
    <t>&lt; This table should be all green once all information is provided.
&lt; If not, please contact the department.</t>
  </si>
  <si>
    <t>&lt; This will calculate from the final Total Project Cost and approved funding percentages</t>
  </si>
  <si>
    <t>&lt; This will calculate from the final Total Project Cost and final funding percentages</t>
  </si>
  <si>
    <t>&lt; This will calculate the Approved Cost - Final Cost</t>
  </si>
  <si>
    <t>&lt; This will calculate from the original Approved Cost</t>
  </si>
  <si>
    <t>&lt; FUNDING RECIPIENT TO FILL</t>
  </si>
  <si>
    <t>ORANGE CELLS are filled by you, the Funding Recipient</t>
  </si>
  <si>
    <t>Year Approved</t>
  </si>
  <si>
    <t>GREY CELLS are formula driven and locked</t>
  </si>
  <si>
    <t>Funding Agreement/Offer Signed On</t>
  </si>
  <si>
    <t>Financial Declaration</t>
  </si>
  <si>
    <t>Focus Areas</t>
  </si>
  <si>
    <t>Road Safety</t>
  </si>
  <si>
    <t>Productivity</t>
  </si>
  <si>
    <t>Road Resilience</t>
  </si>
  <si>
    <t>Road Sustainability</t>
  </si>
  <si>
    <t>Stream</t>
  </si>
  <si>
    <t>Road Construction and Upgrades</t>
  </si>
  <si>
    <t>Bridge Renewal</t>
  </si>
  <si>
    <t>Heavy Vehicle Facilities</t>
  </si>
  <si>
    <t>Funding Round</t>
  </si>
  <si>
    <t>Select</t>
  </si>
  <si>
    <t>Bridges Renewal Program</t>
  </si>
  <si>
    <t>Heavy Vehicle Rest Area Initiative</t>
  </si>
  <si>
    <t>Heavy Vehicle Safety and Productivity Program</t>
  </si>
  <si>
    <t>Number of Bays</t>
  </si>
  <si>
    <t>Estimated Post-Construction</t>
  </si>
  <si>
    <t>Approval Date</t>
  </si>
  <si>
    <t>Type of Rest Area</t>
  </si>
  <si>
    <t>Number of Rest Areas</t>
  </si>
  <si>
    <t>Metric</t>
  </si>
  <si>
    <t>Pre-Construction</t>
  </si>
  <si>
    <t>Asset Load Limit</t>
  </si>
  <si>
    <t>Type of Bridge</t>
  </si>
  <si>
    <t>Actual Post Construction</t>
  </si>
  <si>
    <t>Type of Road</t>
  </si>
  <si>
    <t>Largest Vehicle Size Accommodated</t>
  </si>
  <si>
    <t>Expected Maintenance Costs</t>
  </si>
  <si>
    <t>Annual Average Daily Traffic</t>
  </si>
  <si>
    <t>Expected time until major maintenance required</t>
  </si>
  <si>
    <t>Number of Lanes on Asset</t>
  </si>
  <si>
    <t>Yes</t>
  </si>
  <si>
    <t>None</t>
  </si>
  <si>
    <t>Informal</t>
  </si>
  <si>
    <t>Formal</t>
  </si>
  <si>
    <t>Green Reflectors + Signage</t>
  </si>
  <si>
    <t>Culverts</t>
  </si>
  <si>
    <t>Bridge - Timber</t>
  </si>
  <si>
    <t>Bridge - Concrete</t>
  </si>
  <si>
    <t>Sealed</t>
  </si>
  <si>
    <t>Unsealed</t>
  </si>
  <si>
    <t>Single lane</t>
  </si>
  <si>
    <t>Options</t>
  </si>
  <si>
    <t>No</t>
  </si>
  <si>
    <t>Line Marking and Signage installed or replaced</t>
  </si>
  <si>
    <t>&lt; Select from Dropdown</t>
  </si>
  <si>
    <t>&lt; Tick all that apply</t>
  </si>
  <si>
    <t>Double/Multi lane</t>
  </si>
  <si>
    <t>Project Declaration</t>
  </si>
  <si>
    <t>Project Outcomes sheet:</t>
  </si>
  <si>
    <t>Email your completed and signed Post-Completion Report to the Projects team</t>
  </si>
  <si>
    <t>Once accepted by the Department, the milestone will be paid. Your Project will then be closed, and no further payments can be made.</t>
  </si>
  <si>
    <t>Width of Bridge</t>
  </si>
  <si>
    <t>Length of Bridge</t>
  </si>
  <si>
    <t>Width of Unsealed Road</t>
  </si>
  <si>
    <t>Length of Unsealed Road</t>
  </si>
  <si>
    <t>Width of Sealed Road</t>
  </si>
  <si>
    <t>Length of Sealed Road</t>
  </si>
  <si>
    <t>Days/year Asset Closed due to natural disaster</t>
  </si>
  <si>
    <t>Detour Distance if Asset closed or restricted</t>
  </si>
  <si>
    <t>PROJECT DETAILS:</t>
  </si>
  <si>
    <t>BLUE CELLS are filled in by the Department from your original application or RPM</t>
  </si>
  <si>
    <t>How many jobs were supported during construction?</t>
  </si>
  <si>
    <t>&lt;Please type here&gt;</t>
  </si>
  <si>
    <t>Were any new technology or construction methods used during the Project to reduce cost or time? (e.g. use of recycled materials, techniques to reduce water and energy consumption, etc.)</t>
  </si>
  <si>
    <t>Bridge - Other</t>
  </si>
  <si>
    <t>Department to fill from Application or RPM</t>
  </si>
  <si>
    <t>What materials were used during construction? (e.g. bitumen, gravel, concrete, etc.)</t>
  </si>
  <si>
    <t>Pavements (including sealing)</t>
  </si>
  <si>
    <t xml:space="preserve">Although projects funded under the former BRP and HVSPP programs did not require you to address specific focus areas, works undertaken would usually address these focus areas regardless.
</t>
  </si>
  <si>
    <t>Has the Project undergone a Cost Variation since approval?</t>
  </si>
  <si>
    <t>Original AG Funding Amount</t>
  </si>
  <si>
    <t>Original Funding %</t>
  </si>
  <si>
    <t>FUNDING RECIPIENT (YOU) TO FILL</t>
  </si>
  <si>
    <t>&lt; YOU TO FILL - PUT $0 IF NO DIFFERENCE OR NEGATIVE FOR SAVINGS. ROUND TO NEAREST DOLLAR</t>
  </si>
  <si>
    <t>Bridges and Culverts</t>
  </si>
  <si>
    <t>Was an Indigenous workforce strategy incorporated into the delivery of the Project?</t>
  </si>
  <si>
    <t>Bridge Useful Life</t>
  </si>
  <si>
    <t>Rest Area Useful Life</t>
  </si>
  <si>
    <t>Road Load Limit</t>
  </si>
  <si>
    <t>Number of Lanes</t>
  </si>
  <si>
    <t>Fill each section that applies to your project</t>
  </si>
  <si>
    <t>Ongoing (inc. HVRA 1-3)</t>
  </si>
  <si>
    <t>Expenditure Report sheet:</t>
  </si>
  <si>
    <t>If yes, how many participants were involved?</t>
  </si>
  <si>
    <t>Please provide any other comments on the implementation of the strategy</t>
  </si>
  <si>
    <t>D)</t>
  </si>
  <si>
    <t>&lt; This will fill in from the Project Costs Table on the Expenditure Report sheet</t>
  </si>
  <si>
    <r>
      <t xml:space="preserve">Welcome to the SLRIP Project Post-Completion Report and Expenditure Report template. 
Each </t>
    </r>
    <r>
      <rPr>
        <b/>
        <sz val="14"/>
        <color theme="7"/>
        <rFont val="Aptos Narrow"/>
        <family val="2"/>
        <scheme val="minor"/>
      </rPr>
      <t>blue</t>
    </r>
    <r>
      <rPr>
        <sz val="14"/>
        <rFont val="Aptos Narrow"/>
        <family val="2"/>
        <scheme val="minor"/>
      </rPr>
      <t xml:space="preserve"> section will have been filled by your Project Officer from your project application or RPM. 
Each </t>
    </r>
    <r>
      <rPr>
        <b/>
        <sz val="14"/>
        <color theme="5"/>
        <rFont val="Aptos Narrow"/>
        <family val="2"/>
        <scheme val="minor"/>
      </rPr>
      <t>orange</t>
    </r>
    <r>
      <rPr>
        <sz val="14"/>
        <rFont val="Aptos Narrow"/>
        <family val="2"/>
        <scheme val="minor"/>
      </rPr>
      <t xml:space="preserve"> section must be filled by you before submitting the completed Report to the Department.
Please read all instructions carefully. If you have any questions, contact your Department Project Officer.</t>
    </r>
  </si>
  <si>
    <t>Declarations:</t>
  </si>
  <si>
    <t>PROJECT OUTCOMES:</t>
  </si>
  <si>
    <t>EXPENDITURE REPORT - PROJECT COSTS:</t>
  </si>
  <si>
    <t>PROJECT FUNDING:</t>
  </si>
  <si>
    <t>Instructions - Post-Completion Report and Expenditure Report</t>
  </si>
  <si>
    <t>Post-Completion Report and Expenditure Report</t>
  </si>
  <si>
    <t>4)</t>
  </si>
  <si>
    <r>
      <t>In the</t>
    </r>
    <r>
      <rPr>
        <b/>
        <i/>
        <sz val="12"/>
        <color theme="1"/>
        <rFont val="Aptos Narrow"/>
        <family val="2"/>
        <scheme val="minor"/>
      </rPr>
      <t xml:space="preserve"> Project Outcomes</t>
    </r>
    <r>
      <rPr>
        <sz val="12"/>
        <color theme="1"/>
        <rFont val="Aptos Narrow"/>
        <family val="2"/>
        <scheme val="minor"/>
      </rPr>
      <t xml:space="preserve"> table, your Project Officer will have filled in the </t>
    </r>
    <r>
      <rPr>
        <i/>
        <sz val="12"/>
        <color theme="1"/>
        <rFont val="Aptos Narrow"/>
        <family val="2"/>
        <scheme val="minor"/>
      </rPr>
      <t>Pre-Construction</t>
    </r>
    <r>
      <rPr>
        <sz val="12"/>
        <color theme="1"/>
        <rFont val="Aptos Narrow"/>
        <family val="2"/>
        <scheme val="minor"/>
      </rPr>
      <t xml:space="preserve"> and</t>
    </r>
    <r>
      <rPr>
        <i/>
        <sz val="12"/>
        <color theme="1"/>
        <rFont val="Aptos Narrow"/>
        <family val="2"/>
        <scheme val="minor"/>
      </rPr>
      <t xml:space="preserve"> Estimated Post Construction</t>
    </r>
    <r>
      <rPr>
        <sz val="12"/>
        <color theme="1"/>
        <rFont val="Aptos Narrow"/>
        <family val="2"/>
        <scheme val="minor"/>
      </rPr>
      <t xml:space="preserve"> columns from your application under each stream that applies to your project</t>
    </r>
  </si>
  <si>
    <r>
      <t xml:space="preserve">Fill in the </t>
    </r>
    <r>
      <rPr>
        <i/>
        <sz val="12"/>
        <color theme="1"/>
        <rFont val="Aptos Narrow"/>
        <family val="2"/>
        <scheme val="minor"/>
      </rPr>
      <t>Actual Post Construction</t>
    </r>
    <r>
      <rPr>
        <sz val="12"/>
        <color theme="1"/>
        <rFont val="Aptos Narrow"/>
        <family val="2"/>
        <scheme val="minor"/>
      </rPr>
      <t xml:space="preserve"> column (</t>
    </r>
    <r>
      <rPr>
        <b/>
        <sz val="12"/>
        <color theme="5"/>
        <rFont val="Aptos Narrow"/>
        <family val="2"/>
        <scheme val="minor"/>
      </rPr>
      <t xml:space="preserve">orange </t>
    </r>
    <r>
      <rPr>
        <sz val="12"/>
        <color theme="1"/>
        <rFont val="Aptos Narrow"/>
        <family val="2"/>
        <scheme val="minor"/>
      </rPr>
      <t>cells) with the actual results of construction. Please provide additional comments if required.</t>
    </r>
  </si>
  <si>
    <r>
      <t xml:space="preserve">Fill in the </t>
    </r>
    <r>
      <rPr>
        <b/>
        <i/>
        <sz val="12"/>
        <color theme="1"/>
        <rFont val="Aptos Narrow"/>
        <family val="2"/>
        <scheme val="minor"/>
      </rPr>
      <t>Other Outcomes</t>
    </r>
    <r>
      <rPr>
        <sz val="12"/>
        <color theme="1"/>
        <rFont val="Aptos Narrow"/>
        <family val="2"/>
        <scheme val="minor"/>
      </rPr>
      <t xml:space="preserve"> table (</t>
    </r>
    <r>
      <rPr>
        <b/>
        <sz val="12"/>
        <color theme="5"/>
        <rFont val="Aptos Narrow"/>
        <family val="2"/>
        <scheme val="minor"/>
      </rPr>
      <t>orange</t>
    </r>
    <r>
      <rPr>
        <sz val="12"/>
        <color theme="1"/>
        <rFont val="Aptos Narrow"/>
        <family val="2"/>
        <scheme val="minor"/>
      </rPr>
      <t xml:space="preserve"> cells) with the required information.</t>
    </r>
  </si>
  <si>
    <r>
      <t xml:space="preserve">In the </t>
    </r>
    <r>
      <rPr>
        <b/>
        <i/>
        <sz val="12"/>
        <rFont val="Aptos Narrow"/>
        <family val="2"/>
        <scheme val="minor"/>
      </rPr>
      <t>Project Funding</t>
    </r>
    <r>
      <rPr>
        <sz val="12"/>
        <rFont val="Aptos Narrow"/>
        <family val="2"/>
        <scheme val="minor"/>
      </rPr>
      <t xml:space="preserve"> table, your Project Officer will have filled in the</t>
    </r>
    <r>
      <rPr>
        <i/>
        <sz val="12"/>
        <rFont val="Aptos Narrow"/>
        <family val="2"/>
        <scheme val="minor"/>
      </rPr>
      <t xml:space="preserve"> Approved Cost</t>
    </r>
    <r>
      <rPr>
        <sz val="12"/>
        <rFont val="Aptos Narrow"/>
        <family val="2"/>
        <scheme val="minor"/>
      </rPr>
      <t xml:space="preserve"> Row (all </t>
    </r>
    <r>
      <rPr>
        <b/>
        <sz val="12"/>
        <color theme="7"/>
        <rFont val="Aptos Narrow"/>
        <family val="2"/>
        <scheme val="minor"/>
      </rPr>
      <t>blue</t>
    </r>
    <r>
      <rPr>
        <sz val="12"/>
        <rFont val="Aptos Narrow"/>
        <family val="2"/>
        <scheme val="minor"/>
      </rPr>
      <t xml:space="preserve"> cells).</t>
    </r>
  </si>
  <si>
    <r>
      <t xml:space="preserve">If required, fill in the values in the </t>
    </r>
    <r>
      <rPr>
        <i/>
        <sz val="12"/>
        <rFont val="Aptos Narrow"/>
        <family val="2"/>
        <scheme val="minor"/>
      </rPr>
      <t>Difference (put negatives for savings)</t>
    </r>
    <r>
      <rPr>
        <sz val="12"/>
        <rFont val="Aptos Narrow"/>
        <family val="2"/>
        <scheme val="minor"/>
      </rPr>
      <t xml:space="preserve"> row</t>
    </r>
    <r>
      <rPr>
        <i/>
        <sz val="12"/>
        <rFont val="Aptos Narrow"/>
        <family val="2"/>
        <scheme val="minor"/>
      </rPr>
      <t xml:space="preserve"> </t>
    </r>
    <r>
      <rPr>
        <sz val="12"/>
        <rFont val="Aptos Narrow"/>
        <family val="2"/>
        <scheme val="minor"/>
      </rPr>
      <t xml:space="preserve">for </t>
    </r>
    <r>
      <rPr>
        <i/>
        <sz val="12"/>
        <rFont val="Aptos Narrow"/>
        <family val="2"/>
        <scheme val="minor"/>
      </rPr>
      <t>State</t>
    </r>
    <r>
      <rPr>
        <sz val="12"/>
        <rFont val="Aptos Narrow"/>
        <family val="2"/>
        <scheme val="minor"/>
      </rPr>
      <t xml:space="preserve">, </t>
    </r>
    <r>
      <rPr>
        <i/>
        <sz val="12"/>
        <rFont val="Aptos Narrow"/>
        <family val="2"/>
        <scheme val="minor"/>
      </rPr>
      <t>Council</t>
    </r>
    <r>
      <rPr>
        <sz val="12"/>
        <rFont val="Aptos Narrow"/>
        <family val="2"/>
        <scheme val="minor"/>
      </rPr>
      <t xml:space="preserve"> or </t>
    </r>
    <r>
      <rPr>
        <i/>
        <sz val="12"/>
        <rFont val="Aptos Narrow"/>
        <family val="2"/>
        <scheme val="minor"/>
      </rPr>
      <t>Other</t>
    </r>
    <r>
      <rPr>
        <sz val="12"/>
        <rFont val="Aptos Narrow"/>
        <family val="2"/>
        <scheme val="minor"/>
      </rPr>
      <t xml:space="preserve"> (all </t>
    </r>
    <r>
      <rPr>
        <b/>
        <sz val="12"/>
        <color theme="5"/>
        <rFont val="Aptos Narrow"/>
        <family val="2"/>
        <scheme val="minor"/>
      </rPr>
      <t>orange</t>
    </r>
    <r>
      <rPr>
        <sz val="12"/>
        <rFont val="Aptos Narrow"/>
        <family val="2"/>
        <scheme val="minor"/>
      </rPr>
      <t xml:space="preserve"> cells). All other values are formula driven, so do not edit.</t>
    </r>
  </si>
  <si>
    <r>
      <t xml:space="preserve">Ensure the </t>
    </r>
    <r>
      <rPr>
        <b/>
        <i/>
        <sz val="12"/>
        <rFont val="Aptos Narrow"/>
        <family val="2"/>
        <scheme val="minor"/>
      </rPr>
      <t>Check</t>
    </r>
    <r>
      <rPr>
        <sz val="12"/>
        <rFont val="Aptos Narrow"/>
        <family val="2"/>
        <scheme val="minor"/>
      </rPr>
      <t xml:space="preserve"> table is highlighted </t>
    </r>
    <r>
      <rPr>
        <b/>
        <sz val="12"/>
        <color theme="6"/>
        <rFont val="Aptos Narrow"/>
        <family val="2"/>
        <scheme val="minor"/>
      </rPr>
      <t>GREEN</t>
    </r>
    <r>
      <rPr>
        <sz val="12"/>
        <rFont val="Aptos Narrow"/>
        <family val="2"/>
        <scheme val="minor"/>
      </rPr>
      <t xml:space="preserve"> in each cell. If it does not, please reach out to your Project Officer</t>
    </r>
  </si>
  <si>
    <r>
      <t>Your Project Officer will have filled in the date the Funding Agreement/Offer was signed (</t>
    </r>
    <r>
      <rPr>
        <b/>
        <sz val="12"/>
        <color theme="7"/>
        <rFont val="Aptos Narrow"/>
        <family val="2"/>
        <scheme val="minor"/>
      </rPr>
      <t>blue</t>
    </r>
    <r>
      <rPr>
        <sz val="12"/>
        <rFont val="Aptos Narrow"/>
        <family val="2"/>
        <scheme val="minor"/>
      </rPr>
      <t xml:space="preserve"> cell). 
</t>
    </r>
    <r>
      <rPr>
        <b/>
        <sz val="12"/>
        <rFont val="Aptos Narrow"/>
        <family val="2"/>
        <scheme val="minor"/>
      </rPr>
      <t>All project costs must be incurred after this date.</t>
    </r>
  </si>
  <si>
    <r>
      <t xml:space="preserve">Have this document signed by an </t>
    </r>
    <r>
      <rPr>
        <b/>
        <sz val="12"/>
        <color theme="1"/>
        <rFont val="Aptos Narrow"/>
        <family val="2"/>
        <scheme val="minor"/>
      </rPr>
      <t>authorised finance executive</t>
    </r>
    <r>
      <rPr>
        <sz val="12"/>
        <color theme="1"/>
        <rFont val="Aptos Narrow"/>
        <family val="2"/>
        <scheme val="minor"/>
      </rPr>
      <t xml:space="preserve"> (e.g. Finance Officer) in your organisation, and sign and date (all </t>
    </r>
    <r>
      <rPr>
        <b/>
        <sz val="12"/>
        <color theme="5"/>
        <rFont val="Aptos Narrow"/>
        <family val="2"/>
        <scheme val="minor"/>
      </rPr>
      <t>orange</t>
    </r>
    <r>
      <rPr>
        <sz val="12"/>
        <color theme="1"/>
        <rFont val="Aptos Narrow"/>
        <family val="2"/>
        <scheme val="minor"/>
      </rPr>
      <t xml:space="preserve"> cells) in the </t>
    </r>
    <r>
      <rPr>
        <b/>
        <i/>
        <sz val="12"/>
        <color theme="1"/>
        <rFont val="Aptos Narrow"/>
        <family val="2"/>
        <scheme val="minor"/>
      </rPr>
      <t>Financial Declaration</t>
    </r>
    <r>
      <rPr>
        <sz val="12"/>
        <color theme="1"/>
        <rFont val="Aptos Narrow"/>
        <family val="2"/>
        <scheme val="minor"/>
      </rPr>
      <t xml:space="preserve"> table
To sign, the authoriser must insert an image of their signature into the cell.</t>
    </r>
  </si>
  <si>
    <r>
      <t xml:space="preserve">Have this document signed by an authorised executive in your organisation (e.g. Project Manager), and sign and date (all </t>
    </r>
    <r>
      <rPr>
        <b/>
        <sz val="12"/>
        <color theme="5"/>
        <rFont val="Aptos Narrow"/>
        <family val="2"/>
        <scheme val="minor"/>
      </rPr>
      <t>orange</t>
    </r>
    <r>
      <rPr>
        <sz val="12"/>
        <color theme="1"/>
        <rFont val="Aptos Narrow"/>
        <family val="2"/>
        <scheme val="minor"/>
      </rPr>
      <t xml:space="preserve"> cells) in the </t>
    </r>
    <r>
      <rPr>
        <b/>
        <i/>
        <sz val="12"/>
        <color theme="1"/>
        <rFont val="Aptos Narrow"/>
        <family val="2"/>
        <scheme val="minor"/>
      </rPr>
      <t>Project Declaration</t>
    </r>
    <r>
      <rPr>
        <sz val="12"/>
        <color theme="1"/>
        <rFont val="Aptos Narrow"/>
        <family val="2"/>
        <scheme val="minor"/>
      </rPr>
      <t xml:space="preserve"> table
To sign, the authoriser must insert an image of their signature into the cell.</t>
    </r>
  </si>
  <si>
    <t>&lt;Please include any other items here</t>
  </si>
  <si>
    <r>
      <t>Your Project Officer will have filled in the</t>
    </r>
    <r>
      <rPr>
        <i/>
        <sz val="12"/>
        <color theme="1"/>
        <rFont val="Aptos Narrow"/>
        <family val="2"/>
        <scheme val="minor"/>
      </rPr>
      <t xml:space="preserve"> Cost at Application ($)</t>
    </r>
    <r>
      <rPr>
        <sz val="12"/>
        <color theme="1"/>
        <rFont val="Aptos Narrow"/>
        <family val="2"/>
        <scheme val="minor"/>
      </rPr>
      <t xml:space="preserve"> column in the </t>
    </r>
    <r>
      <rPr>
        <b/>
        <i/>
        <sz val="12"/>
        <color theme="1"/>
        <rFont val="Aptos Narrow"/>
        <family val="2"/>
        <scheme val="minor"/>
      </rPr>
      <t>Project Costs</t>
    </r>
    <r>
      <rPr>
        <sz val="12"/>
        <color theme="1"/>
        <rFont val="Aptos Narrow"/>
        <family val="2"/>
        <scheme val="minor"/>
      </rPr>
      <t xml:space="preserve"> table (all </t>
    </r>
    <r>
      <rPr>
        <b/>
        <sz val="12"/>
        <color theme="7"/>
        <rFont val="Aptos Narrow"/>
        <family val="2"/>
        <scheme val="minor"/>
      </rPr>
      <t>blue</t>
    </r>
    <r>
      <rPr>
        <sz val="12"/>
        <color theme="1"/>
        <rFont val="Aptos Narrow"/>
        <family val="2"/>
        <scheme val="minor"/>
      </rPr>
      <t xml:space="preserve"> cells) with the information you supplied in your application.</t>
    </r>
  </si>
  <si>
    <r>
      <t xml:space="preserve">Fill in the </t>
    </r>
    <r>
      <rPr>
        <i/>
        <sz val="12"/>
        <color theme="1"/>
        <rFont val="Aptos Narrow"/>
        <family val="2"/>
        <scheme val="minor"/>
      </rPr>
      <t>Cost ($)</t>
    </r>
    <r>
      <rPr>
        <sz val="12"/>
        <color theme="1"/>
        <rFont val="Aptos Narrow"/>
        <family val="2"/>
        <scheme val="minor"/>
      </rPr>
      <t xml:space="preserve"> column (</t>
    </r>
    <r>
      <rPr>
        <b/>
        <sz val="12"/>
        <color theme="5"/>
        <rFont val="Aptos Narrow"/>
        <family val="2"/>
        <scheme val="minor"/>
      </rPr>
      <t xml:space="preserve">orange </t>
    </r>
    <r>
      <rPr>
        <sz val="12"/>
        <color theme="1"/>
        <rFont val="Aptos Narrow"/>
        <family val="2"/>
        <scheme val="minor"/>
      </rPr>
      <t xml:space="preserve">cells) with </t>
    </r>
    <r>
      <rPr>
        <b/>
        <u/>
        <sz val="12"/>
        <color theme="1"/>
        <rFont val="Aptos Narrow"/>
        <family val="2"/>
        <scheme val="minor"/>
      </rPr>
      <t>eligible project expenses</t>
    </r>
    <r>
      <rPr>
        <sz val="12"/>
        <color theme="1"/>
        <rFont val="Aptos Narrow"/>
        <family val="2"/>
        <scheme val="minor"/>
      </rPr>
      <t xml:space="preserve"> only. Please round up all figures to the </t>
    </r>
    <r>
      <rPr>
        <b/>
        <sz val="12"/>
        <color theme="1"/>
        <rFont val="Aptos Narrow"/>
        <family val="2"/>
        <scheme val="minor"/>
      </rPr>
      <t>nearest dollar</t>
    </r>
    <r>
      <rPr>
        <sz val="12"/>
        <color theme="1"/>
        <rFont val="Aptos Narrow"/>
        <family val="2"/>
        <scheme val="minor"/>
      </rPr>
      <t>.</t>
    </r>
  </si>
  <si>
    <t>Supplementary items (please describe in Comments)</t>
  </si>
  <si>
    <t>Email your completed and signed Post-Completion Report and Expenditure Report to the Projects team at:</t>
  </si>
  <si>
    <r>
      <t xml:space="preserve">Please refer to the </t>
    </r>
    <r>
      <rPr>
        <b/>
        <sz val="11"/>
        <color theme="1"/>
        <rFont val="Aptos Narrow"/>
        <family val="2"/>
        <scheme val="minor"/>
      </rPr>
      <t>Funding Guidelines your project is administered under</t>
    </r>
    <r>
      <rPr>
        <sz val="11"/>
        <color theme="1"/>
        <rFont val="Aptos Narrow"/>
        <family val="2"/>
        <scheme val="minor"/>
      </rPr>
      <t xml:space="preserve"> (see </t>
    </r>
    <r>
      <rPr>
        <b/>
        <sz val="11"/>
        <color theme="1"/>
        <rFont val="Aptos Narrow"/>
        <family val="2"/>
        <scheme val="minor"/>
      </rPr>
      <t>Table A</t>
    </r>
    <r>
      <rPr>
        <sz val="11"/>
        <color theme="1"/>
        <rFont val="Aptos Narrow"/>
        <family val="2"/>
        <scheme val="minor"/>
      </rPr>
      <t>) for guidance on what are eligible costs</t>
    </r>
  </si>
  <si>
    <t>TABLE A:</t>
  </si>
  <si>
    <t>Has the Project undergone a Scope and/or Name Variation since approval?</t>
  </si>
  <si>
    <t>Construction Start Date</t>
  </si>
  <si>
    <t>Construction End Date</t>
  </si>
  <si>
    <t>&lt; FUNDING RECIPIENT (YOU) TO FILL</t>
  </si>
  <si>
    <r>
      <t xml:space="preserve">Your Project Officer will have filled in all </t>
    </r>
    <r>
      <rPr>
        <b/>
        <sz val="12"/>
        <color theme="7"/>
        <rFont val="Aptos Narrow"/>
        <family val="2"/>
        <scheme val="minor"/>
      </rPr>
      <t>blue</t>
    </r>
    <r>
      <rPr>
        <sz val="12"/>
        <color theme="1"/>
        <rFont val="Aptos Narrow"/>
        <family val="2"/>
        <scheme val="minor"/>
      </rPr>
      <t xml:space="preserve"> cells in the </t>
    </r>
    <r>
      <rPr>
        <b/>
        <i/>
        <sz val="12"/>
        <color theme="1"/>
        <rFont val="Aptos Narrow"/>
        <family val="2"/>
        <scheme val="minor"/>
      </rPr>
      <t>Project Details</t>
    </r>
    <r>
      <rPr>
        <sz val="12"/>
        <color theme="1"/>
        <rFont val="Aptos Narrow"/>
        <family val="2"/>
        <scheme val="minor"/>
      </rPr>
      <t xml:space="preserve"> table. Fill in the Construction Start and End Dates (</t>
    </r>
    <r>
      <rPr>
        <b/>
        <sz val="12"/>
        <color theme="5"/>
        <rFont val="Aptos Narrow"/>
        <family val="2"/>
        <scheme val="minor"/>
      </rPr>
      <t>orange</t>
    </r>
    <r>
      <rPr>
        <sz val="12"/>
        <color theme="1"/>
        <rFont val="Aptos Narrow"/>
        <family val="2"/>
        <scheme val="minor"/>
      </rPr>
      <t xml:space="preserve"> cells)</t>
    </r>
  </si>
  <si>
    <t>Latest Approval Date</t>
  </si>
  <si>
    <t>The benefits you nominated your project for in your application were:</t>
  </si>
  <si>
    <r>
      <t xml:space="preserve">Fill in the </t>
    </r>
    <r>
      <rPr>
        <b/>
        <sz val="12"/>
        <color theme="5"/>
        <rFont val="Aptos Narrow"/>
        <family val="2"/>
        <scheme val="minor"/>
      </rPr>
      <t>orange</t>
    </r>
    <r>
      <rPr>
        <sz val="12"/>
        <color theme="1"/>
        <rFont val="Aptos Narrow"/>
        <family val="2"/>
        <scheme val="minor"/>
      </rPr>
      <t xml:space="preserve"> cells on whether these benefits were achieved or not, and explain how or why.</t>
    </r>
  </si>
  <si>
    <r>
      <t xml:space="preserve">In the </t>
    </r>
    <r>
      <rPr>
        <b/>
        <i/>
        <sz val="12"/>
        <color theme="1"/>
        <rFont val="Aptos Narrow"/>
        <family val="2"/>
        <scheme val="minor"/>
      </rPr>
      <t>Project Benefits</t>
    </r>
    <r>
      <rPr>
        <sz val="12"/>
        <color theme="1"/>
        <rFont val="Aptos Narrow"/>
        <family val="2"/>
        <scheme val="minor"/>
      </rPr>
      <t xml:space="preserve"> table, your Project Officer will have provided the benefits the project was going to achieve from your application (</t>
    </r>
    <r>
      <rPr>
        <b/>
        <sz val="12"/>
        <color theme="7"/>
        <rFont val="Aptos Narrow"/>
        <family val="2"/>
        <scheme val="minor"/>
      </rPr>
      <t>blue</t>
    </r>
    <r>
      <rPr>
        <sz val="12"/>
        <color theme="1"/>
        <rFont val="Aptos Narrow"/>
        <family val="2"/>
        <scheme val="minor"/>
      </rPr>
      <t xml:space="preserve"> cell).</t>
    </r>
  </si>
  <si>
    <t>PROJECT BENEFITS:</t>
  </si>
  <si>
    <t>OTHER OUTCOMES:</t>
  </si>
  <si>
    <t>Partial</t>
  </si>
  <si>
    <r>
      <t xml:space="preserve">Detail how the Project Benefits were realised, including any </t>
    </r>
    <r>
      <rPr>
        <b/>
        <u/>
        <sz val="11"/>
        <color theme="0"/>
        <rFont val="Aptos Narrow"/>
        <family val="2"/>
        <scheme val="minor"/>
      </rPr>
      <t>additional</t>
    </r>
    <r>
      <rPr>
        <b/>
        <sz val="11"/>
        <color theme="0"/>
        <rFont val="Aptos Narrow"/>
        <family val="2"/>
        <scheme val="minor"/>
      </rPr>
      <t xml:space="preserve"> benefits not identified in your application. 
If any benefit/s from your application was </t>
    </r>
    <r>
      <rPr>
        <b/>
        <u/>
        <sz val="11"/>
        <color theme="0"/>
        <rFont val="Aptos Narrow"/>
        <family val="2"/>
        <scheme val="minor"/>
      </rPr>
      <t>not realised</t>
    </r>
    <r>
      <rPr>
        <b/>
        <sz val="11"/>
        <color theme="0"/>
        <rFont val="Aptos Narrow"/>
        <family val="2"/>
        <scheme val="minor"/>
      </rPr>
      <t>, please explain why:</t>
    </r>
  </si>
  <si>
    <t>Safer Local Roads Infrastructure Program</t>
  </si>
  <si>
    <t>Although projects funded under SLRIP before 1 September 2026 were not in specific streams, works undertaken would fit under a stream regardless.</t>
  </si>
  <si>
    <t>Did you achieve the benefits in full as per your application?</t>
  </si>
  <si>
    <t>Version: September 2026</t>
  </si>
  <si>
    <t>Having completed this project under the SLRIP, are you considering proposing similar projects under future tranches?</t>
  </si>
  <si>
    <t>Other Final Amount</t>
  </si>
  <si>
    <t>Council Final Amount</t>
  </si>
  <si>
    <t>State Final Amount</t>
  </si>
  <si>
    <t>AG Final Amount</t>
  </si>
  <si>
    <t>Other Final %</t>
  </si>
  <si>
    <t>Council Final %</t>
  </si>
  <si>
    <t>State Final %</t>
  </si>
  <si>
    <t>AG Final %</t>
  </si>
  <si>
    <t>Other Difference</t>
  </si>
  <si>
    <t>Council Difference</t>
  </si>
  <si>
    <t>State Difference</t>
  </si>
  <si>
    <t>AG Difference</t>
  </si>
  <si>
    <t>Budget Outcome</t>
  </si>
  <si>
    <t>Cost Difference</t>
  </si>
  <si>
    <t>Other %</t>
  </si>
  <si>
    <t>Council %</t>
  </si>
  <si>
    <t>State %</t>
  </si>
  <si>
    <t>AG %</t>
  </si>
  <si>
    <t>Approved Other</t>
  </si>
  <si>
    <t>Approved Council</t>
  </si>
  <si>
    <t>Approved State</t>
  </si>
  <si>
    <t>Approved AG</t>
  </si>
  <si>
    <t>Original AG Funding</t>
  </si>
  <si>
    <t>Cost Variation</t>
  </si>
  <si>
    <t>Approved Total Cost</t>
  </si>
  <si>
    <t>Final Total Cost</t>
  </si>
  <si>
    <t>Application Total Cost</t>
  </si>
  <si>
    <t>Design</t>
  </si>
  <si>
    <t>Traffic Signage</t>
  </si>
  <si>
    <t>Finishing Works</t>
  </si>
  <si>
    <t>Pavements</t>
  </si>
  <si>
    <t>Bridges</t>
  </si>
  <si>
    <t>Retaining Walls</t>
  </si>
  <si>
    <t>Earthworks</t>
  </si>
  <si>
    <t>Traffic Management</t>
  </si>
  <si>
    <t>Machinery Hire</t>
  </si>
  <si>
    <t>External Labour</t>
  </si>
  <si>
    <t>Internal Labour</t>
  </si>
  <si>
    <t>Property Purchase</t>
  </si>
  <si>
    <t>Insurances/Fees</t>
  </si>
  <si>
    <t>Contingency</t>
  </si>
  <si>
    <t>Application Costs - Other Items</t>
  </si>
  <si>
    <t>Application Costs - Construction Design</t>
  </si>
  <si>
    <t>Application Costs - Traffic Signage</t>
  </si>
  <si>
    <t>Application Costs - Finishing Works</t>
  </si>
  <si>
    <t>Application Costs - Pavements</t>
  </si>
  <si>
    <t>Application Costs - Bridges</t>
  </si>
  <si>
    <t>Application Costs - Drainage</t>
  </si>
  <si>
    <t>Application Costs - Retaining Walls</t>
  </si>
  <si>
    <t>Application Costs - Earthworks</t>
  </si>
  <si>
    <t>Application Costs - Traffic Management</t>
  </si>
  <si>
    <t>Application Costs - Materials</t>
  </si>
  <si>
    <t>Application Costs - Machinery Hire</t>
  </si>
  <si>
    <t>Application Costs - Environmental Works</t>
  </si>
  <si>
    <t>Application Costs - External Labour</t>
  </si>
  <si>
    <t>Application Cost - Internal Labour</t>
  </si>
  <si>
    <t>Application Cost - Service Relocation</t>
  </si>
  <si>
    <t>Application Cost - Property Purchase</t>
  </si>
  <si>
    <t>Application Cost - Insurance/Fees</t>
  </si>
  <si>
    <t>Application Cost - Project Management</t>
  </si>
  <si>
    <t>Application Cost - Design and Investigation</t>
  </si>
  <si>
    <t>Indigenous Workforce - Comments</t>
  </si>
  <si>
    <t>Indigenous Workforce - Number involved</t>
  </si>
  <si>
    <t>Indigenous Workforce Used</t>
  </si>
  <si>
    <t>Future Projects</t>
  </si>
  <si>
    <t>New Technologies</t>
  </si>
  <si>
    <t>Materials Used</t>
  </si>
  <si>
    <t>Jobs Supported</t>
  </si>
  <si>
    <t>Benefit Details</t>
  </si>
  <si>
    <t>Benefits Achieved</t>
  </si>
  <si>
    <t>Benefits Nominated</t>
  </si>
  <si>
    <t>Largest Vehicle - Comments</t>
  </si>
  <si>
    <t>Largest Vehicle - Actual Post-Construction</t>
  </si>
  <si>
    <t>Largest Vehicle - Post-Construction Estimate</t>
  </si>
  <si>
    <t>Largest Vehicle - Pre-Construction</t>
  </si>
  <si>
    <t>Number of Bays - Comments</t>
  </si>
  <si>
    <t>Number of Bays - Actual Post-Construction</t>
  </si>
  <si>
    <t>Number of Bays - Post-Construction Estimate</t>
  </si>
  <si>
    <t>Number of Bays - Pre-Construction</t>
  </si>
  <si>
    <t>Number of Rest Areas - Comments</t>
  </si>
  <si>
    <t>Number of Rest Ares - Actual Post-Construction</t>
  </si>
  <si>
    <t>Number of Rest Areas - Post-Construction Estimate</t>
  </si>
  <si>
    <t>Number of Rest Areas Pre-Construction</t>
  </si>
  <si>
    <t>Rest Area Useful Life - Comments</t>
  </si>
  <si>
    <t>Rest Area Useful Life - Actual Post-Construction</t>
  </si>
  <si>
    <t>Rest Area Useful Life - Post-Construction Estimate</t>
  </si>
  <si>
    <t>Rest Area Useful Life - Pre-Construction</t>
  </si>
  <si>
    <t>Rest Area Type - Comments</t>
  </si>
  <si>
    <t>Rest Area Type - Actual Post Construction</t>
  </si>
  <si>
    <t>Rest Area Type - Post-Construction Estimate</t>
  </si>
  <si>
    <t>Rest Area Type - Pre-Construction</t>
  </si>
  <si>
    <t>Bridge Width - Comments</t>
  </si>
  <si>
    <t>Bridge Width - Actual Post-Construction</t>
  </si>
  <si>
    <t>Bridge Width - Post-Construction Estimate</t>
  </si>
  <si>
    <t>Bridge Width - Pre-Construction</t>
  </si>
  <si>
    <t>Bridge Length - Comments</t>
  </si>
  <si>
    <t>Bridge Length - Actual Post-Construction</t>
  </si>
  <si>
    <t>Bridge Length - Post-Construction Estimate</t>
  </si>
  <si>
    <t>Bridge Length - Pre-Construction</t>
  </si>
  <si>
    <t>Bridge Line Marking/Signage - Comments</t>
  </si>
  <si>
    <t>Bridge Line Marking/Signage - Actual Post-Construction</t>
  </si>
  <si>
    <t>Bridge Line Marking/Signage - Post Construction Estimate</t>
  </si>
  <si>
    <t>Bridge Line Marking/Signage - Pre-Construction</t>
  </si>
  <si>
    <t>Bridge Lanes - Comments</t>
  </si>
  <si>
    <t>Bridge Lanes - Actual Post-Construction</t>
  </si>
  <si>
    <t>Bridge Lanes - Post-Construction Estimate</t>
  </si>
  <si>
    <t>Bridge Lanes - Pre-Construction</t>
  </si>
  <si>
    <t>Bridge Load Limit - Comments</t>
  </si>
  <si>
    <t>Bridge Load Limit - Actual Post-Construction</t>
  </si>
  <si>
    <t>Bridge Load Limit - Post-Construction Estimate</t>
  </si>
  <si>
    <t>Bridge Load Limit - Pre-Construction</t>
  </si>
  <si>
    <t>Bridge Useful Life - Comments</t>
  </si>
  <si>
    <t>Bridge Useful Life - Actual Post-Construction</t>
  </si>
  <si>
    <t>Bridge Useful Life - Post Construction Estimate</t>
  </si>
  <si>
    <t>Bridge Useful Life - Pre-Construction</t>
  </si>
  <si>
    <t>Type of Bridge - Comments</t>
  </si>
  <si>
    <t>Type of Bridge - Actual Post-Construction</t>
  </si>
  <si>
    <t>Type of Bridge - Post-Construction Estimate</t>
  </si>
  <si>
    <t>Type of Bridge - Pre-Construction</t>
  </si>
  <si>
    <t>Width of Unsealed Road - Comments</t>
  </si>
  <si>
    <t>Width of Unsealed Road - Actual Post-Construction</t>
  </si>
  <si>
    <t>Width of  Unsealed Road - Post-Construction Estimate</t>
  </si>
  <si>
    <t>Width of Unealed Road - Pre-Construction</t>
  </si>
  <si>
    <t>Length of Unsealed Road - Comments</t>
  </si>
  <si>
    <t>Length of Unsealed Road - Actual Post-Construction</t>
  </si>
  <si>
    <t>Length of Unsealed Road - Post-Construction Estimate</t>
  </si>
  <si>
    <t>Length of Unsealed Road - Pre-Construction</t>
  </si>
  <si>
    <t>Width of Sealed Road - Comments</t>
  </si>
  <si>
    <t>Width of Sealed Road - Actual Post-Construction</t>
  </si>
  <si>
    <t>Width of Sealed Road - Post-Construction Estimate</t>
  </si>
  <si>
    <t>Width of Sealed Road - Pre-Construction</t>
  </si>
  <si>
    <t>Length of Sealed Road - Comments</t>
  </si>
  <si>
    <t>Length of Sealed Road - Actual Post-Construction</t>
  </si>
  <si>
    <t>Length of Sealed Road - Post-Construction Estimate</t>
  </si>
  <si>
    <t>Length of Sealed Road - Pre-Construction</t>
  </si>
  <si>
    <t>Road Line Marking/Signage - Comments</t>
  </si>
  <si>
    <t>Road Line Marking/Signage - Actual Post-Construction</t>
  </si>
  <si>
    <t>Road Line Marking/Signage - Post-Construction Estimate</t>
  </si>
  <si>
    <t>Road Line Marking/Signage - Pre-Construction</t>
  </si>
  <si>
    <t>Number of Lanes - Comments</t>
  </si>
  <si>
    <t>Number of Lanes - Actual Post-Construction</t>
  </si>
  <si>
    <t>Number of Lanes - Post-Construction Estimate</t>
  </si>
  <si>
    <t>Number of Lanes - Pre-Construction</t>
  </si>
  <si>
    <t>Road Load Limit - Comments</t>
  </si>
  <si>
    <t>Road Load Limit - Actual Post-Construction</t>
  </si>
  <si>
    <t>Road Load Limit - Post-Construction Estimate</t>
  </si>
  <si>
    <t>Road Load Limit - Pre-Construction</t>
  </si>
  <si>
    <t>Type of Road - Comments</t>
  </si>
  <si>
    <t>Type of Road - Actual Post-Construction</t>
  </si>
  <si>
    <t>Type of Road - Post-Construction Estimate</t>
  </si>
  <si>
    <t>Type of Road - Pre-Construction</t>
  </si>
  <si>
    <t>Maintenance - Comments</t>
  </si>
  <si>
    <t>Maintenance Time - Actual Post-Construction</t>
  </si>
  <si>
    <t>Maintenance Time - Post-Construction Estimate</t>
  </si>
  <si>
    <t>Maintenance Time - Pre-Construction</t>
  </si>
  <si>
    <t>Maintenance Costs - Comments</t>
  </si>
  <si>
    <t>Maintenance Costs - Actual Post-Construction</t>
  </si>
  <si>
    <t>Maintenance Costs - Post-Construction Estimate</t>
  </si>
  <si>
    <t>Maintenance Costs - Pre-Construction</t>
  </si>
  <si>
    <t>Detour - Comments</t>
  </si>
  <si>
    <t>Detour - Actual Post-Construction</t>
  </si>
  <si>
    <t>Detour - Post-Construction Estimate</t>
  </si>
  <si>
    <t>Detour - Pre-Construction</t>
  </si>
  <si>
    <t>Days Closed - Comments</t>
  </si>
  <si>
    <t>Dats Closed - Actual Post-Construction</t>
  </si>
  <si>
    <t>Days Closed - Post-Construction Estimate</t>
  </si>
  <si>
    <t>Days Closed - Pre-Construction</t>
  </si>
  <si>
    <t>AADT - Comments</t>
  </si>
  <si>
    <t>AADT - Actual Post-Construction</t>
  </si>
  <si>
    <t>AADT - Post-Construction Estimate</t>
  </si>
  <si>
    <t>AADT - Pre-Construction</t>
  </si>
  <si>
    <t>Stream - Bridge Renewal</t>
  </si>
  <si>
    <t>Stream - Heavy Vehicle Facilities</t>
  </si>
  <si>
    <t>Stream - Road Construction and Upgrades</t>
  </si>
  <si>
    <t>Focus - Road Sustainability</t>
  </si>
  <si>
    <t>Focus - Productivity</t>
  </si>
  <si>
    <t>Focus - Road Resilience</t>
  </si>
  <si>
    <t>Focus - Road Safety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</si>
</sst>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&quot;$&quot;#,##0"/>
    <numFmt numFmtId="166" formatCode="\1\-\5"/>
  </numFmts>
  <fonts count="4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theme="0"/>
      <name val="Calibri"/>
      <family val="2"/>
    </font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name val="Calibri"/>
      <family val="2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4"/>
      <name val="Aptos Narrow"/>
      <family val="2"/>
      <scheme val="minor"/>
    </font>
    <font>
      <b/>
      <sz val="14"/>
      <color theme="7"/>
      <name val="Aptos Narrow"/>
      <family val="2"/>
      <scheme val="minor"/>
    </font>
    <font>
      <b/>
      <sz val="14"/>
      <color theme="5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2"/>
      <color theme="10"/>
      <name val="Aptos Narrow"/>
      <family val="2"/>
      <scheme val="minor"/>
    </font>
    <font>
      <sz val="12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b/>
      <sz val="12"/>
      <color theme="5"/>
      <name val="Aptos Narrow"/>
      <family val="2"/>
      <scheme val="minor"/>
    </font>
    <font>
      <b/>
      <sz val="12"/>
      <color theme="7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i/>
      <sz val="12"/>
      <name val="Aptos Narrow"/>
      <family val="2"/>
      <scheme val="minor"/>
    </font>
    <font>
      <i/>
      <sz val="12"/>
      <name val="Aptos Narrow"/>
      <family val="2"/>
      <scheme val="minor"/>
    </font>
    <font>
      <b/>
      <sz val="12"/>
      <color theme="6"/>
      <name val="Aptos Narrow"/>
      <family val="2"/>
      <scheme val="minor"/>
    </font>
    <font>
      <b/>
      <sz val="12"/>
      <name val="Aptos Narrow"/>
      <family val="2"/>
      <scheme val="minor"/>
    </font>
    <font>
      <b/>
      <u/>
      <sz val="11"/>
      <color theme="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81E3E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theme="1"/>
      </top>
      <bottom/>
      <diagonal/>
    </border>
    <border>
      <left style="medium">
        <color indexed="64"/>
      </left>
      <right/>
      <top/>
      <bottom style="medium">
        <color theme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408">
    <xf numFmtId="0" fontId="0" fillId="0" borderId="0" xfId="0"/>
    <xf numFmtId="0" fontId="5" fillId="6" borderId="2" xfId="0" applyFont="1" applyFill="1" applyBorder="1" applyAlignment="1" applyProtection="1">
      <alignment vertical="center" wrapText="1"/>
      <protection locked="0"/>
    </xf>
    <xf numFmtId="164" fontId="6" fillId="6" borderId="2" xfId="1" applyNumberFormat="1" applyFont="1" applyFill="1" applyBorder="1" applyAlignment="1" applyProtection="1">
      <alignment horizontal="right" vertical="center" wrapText="1"/>
      <protection locked="0"/>
    </xf>
    <xf numFmtId="164" fontId="6" fillId="6" borderId="2" xfId="1" applyNumberFormat="1" applyFont="1" applyFill="1" applyBorder="1" applyAlignment="1" applyProtection="1">
      <alignment vertical="center" wrapText="1"/>
      <protection locked="0"/>
    </xf>
    <xf numFmtId="0" fontId="6" fillId="6" borderId="2" xfId="0" applyFont="1" applyFill="1" applyBorder="1" applyAlignment="1" applyProtection="1">
      <alignment vertical="center" wrapText="1"/>
      <protection locked="0"/>
    </xf>
    <xf numFmtId="164" fontId="5" fillId="6" borderId="2" xfId="1" applyNumberFormat="1" applyFont="1" applyFill="1" applyBorder="1" applyAlignment="1" applyProtection="1">
      <alignment horizontal="right" vertical="center" wrapText="1"/>
      <protection locked="0"/>
    </xf>
    <xf numFmtId="0" fontId="0" fillId="6" borderId="3" xfId="0" applyFill="1" applyBorder="1" applyAlignment="1" applyProtection="1">
      <alignment vertical="top"/>
      <protection locked="0"/>
    </xf>
    <xf numFmtId="0" fontId="24" fillId="6" borderId="3" xfId="0" applyFont="1" applyFill="1" applyBorder="1" applyAlignment="1" applyProtection="1">
      <alignment vertical="top" wrapText="1"/>
      <protection locked="0"/>
    </xf>
    <xf numFmtId="165" fontId="18" fillId="5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44" fontId="10" fillId="6" borderId="3" xfId="1" applyFont="1" applyFill="1" applyBorder="1" applyAlignment="1" applyProtection="1">
      <alignment vertical="center" wrapText="1"/>
      <protection locked="0"/>
    </xf>
    <xf numFmtId="44" fontId="10" fillId="6" borderId="4" xfId="1" applyFont="1" applyFill="1" applyBorder="1" applyAlignment="1" applyProtection="1">
      <alignment vertical="center" wrapText="1"/>
      <protection locked="0"/>
    </xf>
    <xf numFmtId="10" fontId="8" fillId="3" borderId="3" xfId="2" applyNumberFormat="1" applyFont="1" applyFill="1" applyBorder="1" applyAlignment="1" applyProtection="1">
      <alignment horizontal="center" vertical="center"/>
    </xf>
    <xf numFmtId="10" fontId="0" fillId="3" borderId="3" xfId="2" applyNumberFormat="1" applyFont="1" applyFill="1" applyBorder="1" applyAlignment="1" applyProtection="1">
      <alignment vertical="center"/>
    </xf>
    <xf numFmtId="164" fontId="14" fillId="3" borderId="3" xfId="1" applyNumberFormat="1" applyFont="1" applyFill="1" applyBorder="1" applyAlignment="1" applyProtection="1">
      <alignment vertical="center"/>
    </xf>
    <xf numFmtId="44" fontId="10" fillId="3" borderId="14" xfId="1" applyFont="1" applyFill="1" applyBorder="1" applyAlignment="1" applyProtection="1">
      <alignment vertical="center" wrapText="1"/>
    </xf>
    <xf numFmtId="164" fontId="6" fillId="8" borderId="2" xfId="1" applyNumberFormat="1" applyFont="1" applyFill="1" applyBorder="1" applyAlignment="1" applyProtection="1">
      <alignment vertical="center"/>
    </xf>
    <xf numFmtId="164" fontId="5" fillId="3" borderId="2" xfId="1" applyNumberFormat="1" applyFont="1" applyFill="1" applyBorder="1" applyAlignment="1" applyProtection="1">
      <alignment horizontal="left" vertical="center" wrapText="1"/>
    </xf>
    <xf numFmtId="164" fontId="5" fillId="3" borderId="2" xfId="1" applyNumberFormat="1" applyFont="1" applyFill="1" applyBorder="1" applyAlignment="1" applyProtection="1">
      <alignment vertical="center"/>
    </xf>
    <xf numFmtId="164" fontId="5" fillId="3" borderId="2" xfId="1" applyNumberFormat="1" applyFont="1" applyFill="1" applyBorder="1" applyAlignment="1" applyProtection="1">
      <alignment horizontal="right" vertical="center" wrapText="1"/>
    </xf>
    <xf numFmtId="44" fontId="8" fillId="8" borderId="3" xfId="1" applyFont="1" applyFill="1" applyBorder="1" applyAlignment="1" applyProtection="1">
      <alignment horizontal="center" vertical="center"/>
    </xf>
    <xf numFmtId="165" fontId="11" fillId="3" borderId="3" xfId="1" applyNumberFormat="1" applyFont="1" applyFill="1" applyBorder="1" applyAlignment="1" applyProtection="1">
      <alignment vertical="center"/>
    </xf>
    <xf numFmtId="164" fontId="0" fillId="7" borderId="11" xfId="1" applyNumberFormat="1" applyFont="1" applyFill="1" applyBorder="1" applyAlignment="1" applyProtection="1">
      <alignment vertical="center"/>
    </xf>
    <xf numFmtId="164" fontId="0" fillId="7" borderId="16" xfId="1" applyNumberFormat="1" applyFont="1" applyFill="1" applyBorder="1" applyAlignment="1" applyProtection="1">
      <alignment vertical="center"/>
    </xf>
    <xf numFmtId="10" fontId="7" fillId="4" borderId="3" xfId="2" applyNumberFormat="1" applyFont="1" applyFill="1" applyBorder="1" applyAlignment="1" applyProtection="1">
      <alignment horizontal="center" vertical="center"/>
    </xf>
    <xf numFmtId="10" fontId="0" fillId="3" borderId="10" xfId="2" applyNumberFormat="1" applyFont="1" applyFill="1" applyBorder="1" applyAlignment="1" applyProtection="1">
      <alignment vertical="center"/>
    </xf>
    <xf numFmtId="165" fontId="11" fillId="3" borderId="10" xfId="1" applyNumberFormat="1" applyFont="1" applyFill="1" applyBorder="1" applyAlignment="1" applyProtection="1">
      <alignment vertical="center"/>
    </xf>
    <xf numFmtId="164" fontId="2" fillId="8" borderId="2" xfId="1" applyNumberFormat="1" applyFont="1" applyFill="1" applyBorder="1" applyAlignment="1" applyProtection="1">
      <alignment vertical="center"/>
    </xf>
    <xf numFmtId="0" fontId="0" fillId="5" borderId="0" xfId="0" applyFill="1"/>
    <xf numFmtId="0" fontId="14" fillId="5" borderId="0" xfId="0" applyFont="1" applyFill="1"/>
    <xf numFmtId="0" fontId="30" fillId="5" borderId="18" xfId="0" applyFont="1" applyFill="1" applyBorder="1" applyAlignment="1">
      <alignment horizontal="right" vertical="top"/>
    </xf>
    <xf numFmtId="0" fontId="32" fillId="5" borderId="18" xfId="0" applyFont="1" applyFill="1" applyBorder="1" applyAlignment="1">
      <alignment horizontal="right" vertical="top" wrapText="1"/>
    </xf>
    <xf numFmtId="0" fontId="18" fillId="5" borderId="21" xfId="0" applyFont="1" applyFill="1" applyBorder="1" applyAlignment="1">
      <alignment horizontal="left" vertical="top" wrapText="1"/>
    </xf>
    <xf numFmtId="0" fontId="41" fillId="5" borderId="18" xfId="0" applyFont="1" applyFill="1" applyBorder="1" applyAlignment="1">
      <alignment horizontal="right" vertical="top" wrapText="1"/>
    </xf>
    <xf numFmtId="0" fontId="18" fillId="5" borderId="18" xfId="0" applyFont="1" applyFill="1" applyBorder="1" applyAlignment="1">
      <alignment horizontal="right" vertical="top"/>
    </xf>
    <xf numFmtId="0" fontId="13" fillId="5" borderId="0" xfId="0" applyFont="1" applyFill="1" applyAlignment="1">
      <alignment vertical="center"/>
    </xf>
    <xf numFmtId="0" fontId="8" fillId="5" borderId="0" xfId="0" applyFont="1" applyFill="1" applyAlignment="1">
      <alignment vertical="center" wrapText="1"/>
    </xf>
    <xf numFmtId="0" fontId="26" fillId="5" borderId="0" xfId="0" applyFont="1" applyFill="1"/>
    <xf numFmtId="0" fontId="8" fillId="5" borderId="0" xfId="0" applyFont="1" applyFill="1"/>
    <xf numFmtId="0" fontId="13" fillId="4" borderId="3" xfId="0" applyFont="1" applyFill="1" applyBorder="1" applyAlignment="1">
      <alignment horizontal="center" vertical="center"/>
    </xf>
    <xf numFmtId="0" fontId="26" fillId="6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0" fillId="6" borderId="7" xfId="0" applyFill="1" applyBorder="1" applyAlignment="1" applyProtection="1">
      <alignment horizontal="center" vertical="center" wrapText="1"/>
      <protection locked="0"/>
    </xf>
    <xf numFmtId="0" fontId="0" fillId="6" borderId="34" xfId="0" applyFill="1" applyBorder="1" applyAlignment="1" applyProtection="1">
      <alignment horizontal="center" vertical="center" wrapText="1"/>
      <protection locked="0"/>
    </xf>
    <xf numFmtId="0" fontId="0" fillId="6" borderId="35" xfId="0" applyFill="1" applyBorder="1" applyAlignment="1" applyProtection="1">
      <alignment horizontal="center" vertical="center" wrapText="1"/>
      <protection locked="0"/>
    </xf>
    <xf numFmtId="0" fontId="0" fillId="6" borderId="9" xfId="0" applyFill="1" applyBorder="1" applyAlignment="1" applyProtection="1">
      <alignment horizontal="center" vertical="center" wrapText="1"/>
      <protection locked="0"/>
    </xf>
    <xf numFmtId="0" fontId="0" fillId="6" borderId="42" xfId="0" applyFill="1" applyBorder="1" applyAlignment="1" applyProtection="1">
      <alignment horizontal="center" vertical="center" wrapText="1"/>
      <protection locked="0"/>
    </xf>
    <xf numFmtId="0" fontId="0" fillId="5" borderId="0" xfId="0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0" fillId="5" borderId="18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8" fillId="5" borderId="31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7" fillId="4" borderId="7" xfId="0" applyFont="1" applyFill="1" applyBorder="1" applyAlignment="1">
      <alignment horizontal="center" vertical="center"/>
    </xf>
    <xf numFmtId="0" fontId="8" fillId="8" borderId="7" xfId="0" applyFont="1" applyFill="1" applyBorder="1" applyAlignment="1">
      <alignment horizontal="center" vertical="center"/>
    </xf>
    <xf numFmtId="0" fontId="7" fillId="4" borderId="34" xfId="0" applyFont="1" applyFill="1" applyBorder="1" applyAlignment="1">
      <alignment horizontal="center" vertical="center"/>
    </xf>
    <xf numFmtId="0" fontId="8" fillId="8" borderId="34" xfId="0" applyFont="1" applyFill="1" applyBorder="1" applyAlignment="1">
      <alignment horizontal="center" vertical="center"/>
    </xf>
    <xf numFmtId="0" fontId="7" fillId="4" borderId="35" xfId="0" applyFont="1" applyFill="1" applyBorder="1" applyAlignment="1">
      <alignment horizontal="center" vertical="center"/>
    </xf>
    <xf numFmtId="0" fontId="8" fillId="8" borderId="35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/>
    </xf>
    <xf numFmtId="0" fontId="8" fillId="8" borderId="42" xfId="0" applyFont="1" applyFill="1" applyBorder="1" applyAlignment="1">
      <alignment horizontal="center" vertical="center"/>
    </xf>
    <xf numFmtId="0" fontId="0" fillId="7" borderId="46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7" borderId="50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7" borderId="47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0" fillId="7" borderId="37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7" borderId="45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7" borderId="32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center" vertical="center"/>
    </xf>
    <xf numFmtId="0" fontId="0" fillId="7" borderId="38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8" borderId="44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8" borderId="39" xfId="0" applyFont="1" applyFill="1" applyBorder="1" applyAlignment="1">
      <alignment horizontal="left" vertical="center"/>
    </xf>
    <xf numFmtId="0" fontId="0" fillId="5" borderId="19" xfId="0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26" fillId="6" borderId="3" xfId="0" applyFont="1" applyFill="1" applyBorder="1" applyAlignment="1">
      <alignment vertical="center"/>
    </xf>
    <xf numFmtId="0" fontId="7" fillId="5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9" fillId="4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165" fontId="8" fillId="0" borderId="3" xfId="0" applyNumberFormat="1" applyFont="1" applyBorder="1" applyAlignment="1">
      <alignment vertical="center"/>
    </xf>
    <xf numFmtId="0" fontId="7" fillId="4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5" fillId="3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8" fillId="5" borderId="0" xfId="0" applyFont="1" applyFill="1" applyAlignment="1">
      <alignment vertical="center"/>
    </xf>
    <xf numFmtId="0" fontId="0" fillId="5" borderId="18" xfId="0" applyFill="1" applyBorder="1" applyAlignment="1">
      <alignment vertical="center"/>
    </xf>
    <xf numFmtId="0" fontId="0" fillId="5" borderId="21" xfId="0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8" fillId="5" borderId="0" xfId="0" applyFont="1" applyFill="1" applyAlignment="1">
      <alignment horizontal="left" vertical="center"/>
    </xf>
    <xf numFmtId="0" fontId="20" fillId="5" borderId="0" xfId="0" applyFont="1" applyFill="1" applyAlignment="1">
      <alignment vertical="center"/>
    </xf>
    <xf numFmtId="0" fontId="21" fillId="5" borderId="0" xfId="0" applyFont="1" applyFill="1" applyAlignment="1">
      <alignment vertical="center"/>
    </xf>
    <xf numFmtId="165" fontId="17" fillId="5" borderId="0" xfId="0" applyNumberFormat="1" applyFont="1" applyFill="1" applyAlignment="1">
      <alignment vertical="center"/>
    </xf>
    <xf numFmtId="0" fontId="17" fillId="5" borderId="0" xfId="0" applyFont="1" applyFill="1" applyAlignment="1">
      <alignment vertical="center"/>
    </xf>
    <xf numFmtId="0" fontId="18" fillId="5" borderId="0" xfId="0" applyFont="1" applyFill="1" applyAlignment="1">
      <alignment vertical="center"/>
    </xf>
    <xf numFmtId="165" fontId="0" fillId="5" borderId="0" xfId="0" applyNumberFormat="1" applyFill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5" borderId="7" xfId="0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7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center" vertical="center"/>
    </xf>
    <xf numFmtId="0" fontId="8" fillId="5" borderId="23" xfId="0" applyFont="1" applyFill="1" applyBorder="1" applyAlignment="1">
      <alignment horizontal="left" vertical="center"/>
    </xf>
    <xf numFmtId="0" fontId="8" fillId="8" borderId="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164" fontId="6" fillId="6" borderId="2" xfId="1" applyNumberFormat="1" applyFont="1" applyFill="1" applyBorder="1" applyAlignment="1" applyProtection="1">
      <alignment horizontal="center" vertical="center" wrapText="1"/>
      <protection locked="0"/>
    </xf>
    <xf numFmtId="0" fontId="0" fillId="5" borderId="0" xfId="0" applyFill="1" applyAlignment="1">
      <alignment vertical="top"/>
    </xf>
    <xf numFmtId="0" fontId="7" fillId="4" borderId="3" xfId="0" applyFont="1" applyFill="1" applyBorder="1" applyAlignment="1">
      <alignment horizontal="left" vertical="center"/>
    </xf>
    <xf numFmtId="14" fontId="8" fillId="8" borderId="3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vertical="top"/>
    </xf>
    <xf numFmtId="0" fontId="0" fillId="4" borderId="14" xfId="0" applyFill="1" applyBorder="1" applyAlignment="1">
      <alignment horizontal="center" vertical="top"/>
    </xf>
    <xf numFmtId="0" fontId="0" fillId="4" borderId="15" xfId="0" applyFill="1" applyBorder="1" applyAlignment="1">
      <alignment horizontal="center" vertical="top"/>
    </xf>
    <xf numFmtId="0" fontId="0" fillId="4" borderId="10" xfId="0" applyFill="1" applyBorder="1" applyAlignment="1">
      <alignment horizontal="center" vertical="top"/>
    </xf>
    <xf numFmtId="0" fontId="18" fillId="5" borderId="0" xfId="0" applyFont="1" applyFill="1" applyAlignment="1">
      <alignment horizontal="left" vertical="top" wrapText="1"/>
    </xf>
    <xf numFmtId="0" fontId="6" fillId="6" borderId="1" xfId="0" applyFont="1" applyFill="1" applyBorder="1" applyAlignment="1" applyProtection="1">
      <alignment vertical="center"/>
      <protection locked="0"/>
    </xf>
    <xf numFmtId="10" fontId="0" fillId="0" borderId="0" xfId="0" applyNumberFormat="1"/>
    <xf numFmtId="44" fontId="0" fillId="0" borderId="0" xfId="0" applyNumberFormat="1"/>
    <xf numFmtId="0" fontId="8" fillId="3" borderId="14" xfId="0" applyFont="1" applyFill="1" applyBorder="1" applyAlignment="1">
      <alignment horizontal="left" vertical="top" wrapText="1"/>
    </xf>
    <xf numFmtId="0" fontId="8" fillId="3" borderId="15" xfId="0" applyFont="1" applyFill="1" applyBorder="1" applyAlignment="1">
      <alignment horizontal="left" vertical="top" wrapText="1"/>
    </xf>
    <xf numFmtId="0" fontId="8" fillId="3" borderId="10" xfId="0" applyFont="1" applyFill="1" applyBorder="1" applyAlignment="1">
      <alignment horizontal="left" vertical="top" wrapText="1"/>
    </xf>
    <xf numFmtId="0" fontId="7" fillId="4" borderId="14" xfId="0" applyFont="1" applyFill="1" applyBorder="1" applyAlignment="1">
      <alignment horizontal="left" vertical="top"/>
    </xf>
    <xf numFmtId="0" fontId="7" fillId="4" borderId="15" xfId="0" applyFont="1" applyFill="1" applyBorder="1" applyAlignment="1">
      <alignment horizontal="left" vertical="top"/>
    </xf>
    <xf numFmtId="0" fontId="7" fillId="4" borderId="10" xfId="0" applyFont="1" applyFill="1" applyBorder="1" applyAlignment="1">
      <alignment horizontal="left" vertical="top"/>
    </xf>
    <xf numFmtId="14" fontId="25" fillId="6" borderId="14" xfId="0" applyNumberFormat="1" applyFont="1" applyFill="1" applyBorder="1" applyAlignment="1" applyProtection="1">
      <alignment horizontal="center" vertical="top"/>
      <protection locked="0"/>
    </xf>
    <xf numFmtId="14" fontId="25" fillId="6" borderId="15" xfId="0" applyNumberFormat="1" applyFont="1" applyFill="1" applyBorder="1" applyAlignment="1" applyProtection="1">
      <alignment horizontal="center" vertical="top"/>
      <protection locked="0"/>
    </xf>
    <xf numFmtId="14" fontId="25" fillId="6" borderId="10" xfId="0" applyNumberFormat="1" applyFont="1" applyFill="1" applyBorder="1" applyAlignment="1" applyProtection="1">
      <alignment horizontal="center" vertical="top"/>
      <protection locked="0"/>
    </xf>
    <xf numFmtId="0" fontId="24" fillId="6" borderId="14" xfId="0" applyFont="1" applyFill="1" applyBorder="1" applyAlignment="1" applyProtection="1">
      <alignment horizontal="left" vertical="top" wrapText="1"/>
      <protection locked="0"/>
    </xf>
    <xf numFmtId="0" fontId="24" fillId="6" borderId="15" xfId="0" applyFont="1" applyFill="1" applyBorder="1" applyAlignment="1" applyProtection="1">
      <alignment horizontal="left" vertical="top" wrapText="1"/>
      <protection locked="0"/>
    </xf>
    <xf numFmtId="0" fontId="24" fillId="6" borderId="10" xfId="0" applyFont="1" applyFill="1" applyBorder="1" applyAlignment="1" applyProtection="1">
      <alignment horizontal="left" vertical="top" wrapText="1"/>
      <protection locked="0"/>
    </xf>
    <xf numFmtId="0" fontId="18" fillId="6" borderId="14" xfId="0" applyFont="1" applyFill="1" applyBorder="1" applyAlignment="1" applyProtection="1">
      <alignment horizontal="left" vertical="top" wrapText="1"/>
      <protection locked="0"/>
    </xf>
    <xf numFmtId="0" fontId="18" fillId="6" borderId="15" xfId="0" applyFont="1" applyFill="1" applyBorder="1" applyAlignment="1" applyProtection="1">
      <alignment horizontal="left" vertical="top" wrapText="1"/>
      <protection locked="0"/>
    </xf>
    <xf numFmtId="0" fontId="18" fillId="6" borderId="10" xfId="0" applyFont="1" applyFill="1" applyBorder="1" applyAlignment="1" applyProtection="1">
      <alignment horizontal="left" vertical="top" wrapText="1"/>
      <protection locked="0"/>
    </xf>
    <xf numFmtId="0" fontId="26" fillId="6" borderId="14" xfId="0" applyFont="1" applyFill="1" applyBorder="1" applyAlignment="1">
      <alignment horizontal="center" vertical="center" wrapText="1"/>
    </xf>
    <xf numFmtId="0" fontId="26" fillId="6" borderId="15" xfId="0" applyFont="1" applyFill="1" applyBorder="1" applyAlignment="1">
      <alignment horizontal="center" vertical="center" wrapText="1"/>
    </xf>
    <xf numFmtId="0" fontId="26" fillId="6" borderId="10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left" vertical="center"/>
    </xf>
    <xf numFmtId="0" fontId="8" fillId="5" borderId="17" xfId="0" applyFont="1" applyFill="1" applyBorder="1" applyAlignment="1">
      <alignment horizontal="left" vertical="center"/>
    </xf>
    <xf numFmtId="0" fontId="16" fillId="5" borderId="17" xfId="3" applyFont="1" applyFill="1" applyBorder="1" applyAlignment="1" applyProtection="1">
      <alignment horizontal="left" vertical="center"/>
    </xf>
    <xf numFmtId="0" fontId="16" fillId="5" borderId="20" xfId="3" applyFont="1" applyFill="1" applyBorder="1" applyAlignment="1" applyProtection="1">
      <alignment horizontal="left" vertical="center"/>
    </xf>
    <xf numFmtId="0" fontId="8" fillId="5" borderId="22" xfId="0" applyFont="1" applyFill="1" applyBorder="1" applyAlignment="1">
      <alignment horizontal="left" vertical="center" wrapText="1"/>
    </xf>
    <xf numFmtId="0" fontId="8" fillId="5" borderId="23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8" borderId="14" xfId="0" applyFont="1" applyFill="1" applyBorder="1" applyAlignment="1">
      <alignment horizontal="left" vertical="center"/>
    </xf>
    <xf numFmtId="0" fontId="8" fillId="8" borderId="10" xfId="0" applyFont="1" applyFill="1" applyBorder="1" applyAlignment="1">
      <alignment horizontal="left" vertical="center"/>
    </xf>
    <xf numFmtId="0" fontId="0" fillId="4" borderId="14" xfId="0" applyFill="1" applyBorder="1" applyAlignment="1">
      <alignment horizontal="center" vertical="top"/>
    </xf>
    <xf numFmtId="0" fontId="0" fillId="4" borderId="15" xfId="0" applyFill="1" applyBorder="1" applyAlignment="1">
      <alignment horizontal="center" vertical="top"/>
    </xf>
    <xf numFmtId="0" fontId="0" fillId="4" borderId="10" xfId="0" applyFill="1" applyBorder="1" applyAlignment="1">
      <alignment horizontal="center" vertical="top"/>
    </xf>
    <xf numFmtId="0" fontId="32" fillId="5" borderId="0" xfId="0" applyFont="1" applyFill="1" applyAlignment="1">
      <alignment horizontal="left" vertical="top" wrapText="1"/>
    </xf>
    <xf numFmtId="0" fontId="32" fillId="5" borderId="21" xfId="0" applyFont="1" applyFill="1" applyBorder="1" applyAlignment="1">
      <alignment horizontal="left" vertical="top" wrapText="1"/>
    </xf>
    <xf numFmtId="0" fontId="32" fillId="5" borderId="18" xfId="0" applyFont="1" applyFill="1" applyBorder="1" applyAlignment="1">
      <alignment horizontal="center" vertical="top" wrapText="1"/>
    </xf>
    <xf numFmtId="0" fontId="32" fillId="5" borderId="0" xfId="0" applyFont="1" applyFill="1" applyAlignment="1">
      <alignment horizontal="center" vertical="top" wrapText="1"/>
    </xf>
    <xf numFmtId="0" fontId="32" fillId="5" borderId="21" xfId="0" applyFont="1" applyFill="1" applyBorder="1" applyAlignment="1">
      <alignment horizontal="center" vertical="top" wrapText="1"/>
    </xf>
    <xf numFmtId="0" fontId="31" fillId="5" borderId="0" xfId="3" applyFont="1" applyFill="1" applyBorder="1" applyAlignment="1" applyProtection="1">
      <alignment horizontal="left" vertical="top"/>
      <protection locked="0"/>
    </xf>
    <xf numFmtId="0" fontId="31" fillId="5" borderId="21" xfId="3" applyFont="1" applyFill="1" applyBorder="1" applyAlignment="1" applyProtection="1">
      <alignment horizontal="left" vertical="top"/>
      <protection locked="0"/>
    </xf>
    <xf numFmtId="0" fontId="32" fillId="5" borderId="0" xfId="0" applyFont="1" applyFill="1" applyAlignment="1">
      <alignment horizontal="left" vertical="top"/>
    </xf>
    <xf numFmtId="0" fontId="32" fillId="5" borderId="21" xfId="0" applyFont="1" applyFill="1" applyBorder="1" applyAlignment="1">
      <alignment horizontal="left" vertical="top"/>
    </xf>
    <xf numFmtId="0" fontId="18" fillId="5" borderId="22" xfId="0" applyFont="1" applyFill="1" applyBorder="1" applyAlignment="1">
      <alignment horizontal="center" vertical="top"/>
    </xf>
    <xf numFmtId="0" fontId="18" fillId="5" borderId="23" xfId="0" applyFont="1" applyFill="1" applyBorder="1" applyAlignment="1">
      <alignment horizontal="center" vertical="top"/>
    </xf>
    <xf numFmtId="0" fontId="18" fillId="5" borderId="2" xfId="0" applyFont="1" applyFill="1" applyBorder="1" applyAlignment="1">
      <alignment horizontal="center" vertical="top"/>
    </xf>
    <xf numFmtId="0" fontId="18" fillId="5" borderId="18" xfId="0" applyFont="1" applyFill="1" applyBorder="1" applyAlignment="1">
      <alignment horizontal="center" vertical="top"/>
    </xf>
    <xf numFmtId="0" fontId="18" fillId="5" borderId="0" xfId="0" applyFont="1" applyFill="1" applyAlignment="1">
      <alignment horizontal="center" vertical="top"/>
    </xf>
    <xf numFmtId="0" fontId="18" fillId="5" borderId="21" xfId="0" applyFont="1" applyFill="1" applyBorder="1" applyAlignment="1">
      <alignment horizontal="center" vertical="top"/>
    </xf>
    <xf numFmtId="0" fontId="30" fillId="5" borderId="0" xfId="0" applyFont="1" applyFill="1" applyAlignment="1">
      <alignment horizontal="left" wrapText="1"/>
    </xf>
    <xf numFmtId="0" fontId="30" fillId="5" borderId="21" xfId="0" applyFont="1" applyFill="1" applyBorder="1" applyAlignment="1">
      <alignment horizontal="left" wrapText="1"/>
    </xf>
    <xf numFmtId="0" fontId="30" fillId="5" borderId="0" xfId="0" applyFont="1" applyFill="1" applyAlignment="1">
      <alignment horizontal="left"/>
    </xf>
    <xf numFmtId="0" fontId="13" fillId="4" borderId="19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center"/>
    </xf>
    <xf numFmtId="0" fontId="31" fillId="5" borderId="0" xfId="3" applyFont="1" applyFill="1" applyBorder="1" applyAlignment="1" applyProtection="1">
      <alignment horizontal="left"/>
      <protection locked="0"/>
    </xf>
    <xf numFmtId="0" fontId="31" fillId="5" borderId="21" xfId="3" applyFont="1" applyFill="1" applyBorder="1" applyAlignment="1" applyProtection="1">
      <alignment horizontal="left"/>
      <protection locked="0"/>
    </xf>
    <xf numFmtId="0" fontId="18" fillId="5" borderId="0" xfId="0" applyFont="1" applyFill="1" applyAlignment="1">
      <alignment horizontal="left" vertical="top" wrapText="1"/>
    </xf>
    <xf numFmtId="0" fontId="18" fillId="5" borderId="21" xfId="0" applyFont="1" applyFill="1" applyBorder="1" applyAlignment="1">
      <alignment horizontal="left" vertical="top" wrapText="1"/>
    </xf>
    <xf numFmtId="0" fontId="0" fillId="0" borderId="0" xfId="0"/>
    <xf numFmtId="0" fontId="0" fillId="0" borderId="21" xfId="0" applyBorder="1"/>
    <xf numFmtId="0" fontId="18" fillId="5" borderId="0" xfId="0" applyFont="1" applyFill="1" applyAlignment="1">
      <alignment horizontal="left" vertical="top"/>
    </xf>
    <xf numFmtId="0" fontId="18" fillId="5" borderId="21" xfId="0" applyFont="1" applyFill="1" applyBorder="1" applyAlignment="1">
      <alignment horizontal="left" vertical="top"/>
    </xf>
    <xf numFmtId="0" fontId="27" fillId="5" borderId="19" xfId="0" applyFont="1" applyFill="1" applyBorder="1" applyAlignment="1">
      <alignment horizontal="center" vertical="center" wrapText="1"/>
    </xf>
    <xf numFmtId="0" fontId="27" fillId="5" borderId="17" xfId="0" applyFont="1" applyFill="1" applyBorder="1" applyAlignment="1">
      <alignment horizontal="center" vertical="center" wrapText="1"/>
    </xf>
    <xf numFmtId="0" fontId="27" fillId="5" borderId="20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21" xfId="0" applyFont="1" applyFill="1" applyBorder="1" applyAlignment="1">
      <alignment horizontal="center" vertical="center" wrapText="1"/>
    </xf>
    <xf numFmtId="0" fontId="27" fillId="5" borderId="22" xfId="0" applyFont="1" applyFill="1" applyBorder="1" applyAlignment="1">
      <alignment horizontal="center" vertical="center" wrapText="1"/>
    </xf>
    <xf numFmtId="0" fontId="27" fillId="5" borderId="2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 applyProtection="1">
      <alignment horizontal="center" vertical="center"/>
      <protection locked="0"/>
    </xf>
    <xf numFmtId="0" fontId="8" fillId="6" borderId="15" xfId="0" applyFont="1" applyFill="1" applyBorder="1" applyAlignment="1" applyProtection="1">
      <alignment horizontal="center" vertical="center"/>
      <protection locked="0"/>
    </xf>
    <xf numFmtId="0" fontId="8" fillId="6" borderId="10" xfId="0" applyFont="1" applyFill="1" applyBorder="1" applyAlignment="1" applyProtection="1">
      <alignment horizontal="center" vertical="center"/>
      <protection locked="0"/>
    </xf>
    <xf numFmtId="0" fontId="8" fillId="6" borderId="14" xfId="0" applyFont="1" applyFill="1" applyBorder="1" applyAlignment="1" applyProtection="1">
      <alignment horizontal="center" vertical="center" wrapText="1"/>
      <protection locked="0"/>
    </xf>
    <xf numFmtId="0" fontId="7" fillId="6" borderId="15" xfId="0" applyFont="1" applyFill="1" applyBorder="1" applyAlignment="1" applyProtection="1">
      <alignment horizontal="center" vertical="center" wrapText="1"/>
      <protection locked="0"/>
    </xf>
    <xf numFmtId="0" fontId="7" fillId="6" borderId="10" xfId="0" applyFont="1" applyFill="1" applyBorder="1" applyAlignment="1" applyProtection="1">
      <alignment horizontal="center" vertical="center" wrapText="1"/>
      <protection locked="0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26" fillId="6" borderId="11" xfId="0" applyFont="1" applyFill="1" applyBorder="1" applyAlignment="1">
      <alignment horizontal="left" vertical="center"/>
    </xf>
    <xf numFmtId="0" fontId="26" fillId="6" borderId="1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26" fillId="6" borderId="11" xfId="0" applyFont="1" applyFill="1" applyBorder="1" applyAlignment="1">
      <alignment horizontal="left" vertical="center" wrapText="1"/>
    </xf>
    <xf numFmtId="0" fontId="26" fillId="6" borderId="33" xfId="0" applyFont="1" applyFill="1" applyBorder="1" applyAlignment="1">
      <alignment horizontal="left" vertical="center" wrapText="1"/>
    </xf>
    <xf numFmtId="0" fontId="26" fillId="6" borderId="1" xfId="0" applyFont="1" applyFill="1" applyBorder="1" applyAlignment="1">
      <alignment horizontal="left" vertical="center" wrapText="1"/>
    </xf>
    <xf numFmtId="0" fontId="8" fillId="6" borderId="19" xfId="0" applyFont="1" applyFill="1" applyBorder="1" applyAlignment="1" applyProtection="1">
      <alignment horizontal="center" vertical="center"/>
      <protection locked="0"/>
    </xf>
    <xf numFmtId="0" fontId="8" fillId="6" borderId="17" xfId="0" applyFont="1" applyFill="1" applyBorder="1" applyAlignment="1" applyProtection="1">
      <alignment horizontal="center" vertical="center"/>
      <protection locked="0"/>
    </xf>
    <xf numFmtId="0" fontId="8" fillId="6" borderId="20" xfId="0" applyFont="1" applyFill="1" applyBorder="1" applyAlignment="1" applyProtection="1">
      <alignment horizontal="center" vertical="center"/>
      <protection locked="0"/>
    </xf>
    <xf numFmtId="0" fontId="8" fillId="6" borderId="22" xfId="0" applyFont="1" applyFill="1" applyBorder="1" applyAlignment="1" applyProtection="1">
      <alignment horizontal="center" vertical="center"/>
      <protection locked="0"/>
    </xf>
    <xf numFmtId="0" fontId="8" fillId="6" borderId="23" xfId="0" applyFont="1" applyFill="1" applyBorder="1" applyAlignment="1" applyProtection="1">
      <alignment horizontal="center" vertical="center"/>
      <protection locked="0"/>
    </xf>
    <xf numFmtId="0" fontId="8" fillId="6" borderId="2" xfId="0" applyFont="1" applyFill="1" applyBorder="1" applyAlignment="1" applyProtection="1">
      <alignment horizontal="center" vertical="center"/>
      <protection locked="0"/>
    </xf>
    <xf numFmtId="0" fontId="7" fillId="4" borderId="18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8" fillId="6" borderId="19" xfId="0" applyFont="1" applyFill="1" applyBorder="1" applyAlignment="1" applyProtection="1">
      <alignment horizontal="center" vertical="center" wrapText="1"/>
      <protection locked="0"/>
    </xf>
    <xf numFmtId="0" fontId="8" fillId="6" borderId="17" xfId="0" applyFont="1" applyFill="1" applyBorder="1" applyAlignment="1" applyProtection="1">
      <alignment horizontal="center" vertical="center" wrapText="1"/>
      <protection locked="0"/>
    </xf>
    <xf numFmtId="0" fontId="8" fillId="6" borderId="20" xfId="0" applyFont="1" applyFill="1" applyBorder="1" applyAlignment="1" applyProtection="1">
      <alignment horizontal="center" vertical="center" wrapText="1"/>
      <protection locked="0"/>
    </xf>
    <xf numFmtId="0" fontId="8" fillId="6" borderId="18" xfId="0" applyFont="1" applyFill="1" applyBorder="1" applyAlignment="1" applyProtection="1">
      <alignment horizontal="center" vertical="center" wrapText="1"/>
      <protection locked="0"/>
    </xf>
    <xf numFmtId="0" fontId="8" fillId="6" borderId="0" xfId="0" applyFont="1" applyFill="1" applyAlignment="1" applyProtection="1">
      <alignment horizontal="center" vertical="center" wrapText="1"/>
      <protection locked="0"/>
    </xf>
    <xf numFmtId="0" fontId="8" fillId="6" borderId="21" xfId="0" applyFont="1" applyFill="1" applyBorder="1" applyAlignment="1" applyProtection="1">
      <alignment horizontal="center" vertical="center" wrapText="1"/>
      <protection locked="0"/>
    </xf>
    <xf numFmtId="0" fontId="8" fillId="6" borderId="22" xfId="0" applyFont="1" applyFill="1" applyBorder="1" applyAlignment="1" applyProtection="1">
      <alignment horizontal="center" vertical="center" wrapText="1"/>
      <protection locked="0"/>
    </xf>
    <xf numFmtId="0" fontId="8" fillId="6" borderId="23" xfId="0" applyFont="1" applyFill="1" applyBorder="1" applyAlignment="1" applyProtection="1">
      <alignment horizontal="center" vertical="center" wrapText="1"/>
      <protection locked="0"/>
    </xf>
    <xf numFmtId="0" fontId="8" fillId="6" borderId="2" xfId="0" applyFont="1" applyFill="1" applyBorder="1" applyAlignment="1" applyProtection="1">
      <alignment horizontal="center" vertical="center" wrapText="1"/>
      <protection locked="0"/>
    </xf>
    <xf numFmtId="0" fontId="8" fillId="6" borderId="51" xfId="0" applyFont="1" applyFill="1" applyBorder="1" applyAlignment="1" applyProtection="1">
      <alignment horizontal="center" vertical="center" wrapText="1"/>
      <protection locked="0"/>
    </xf>
    <xf numFmtId="0" fontId="8" fillId="6" borderId="52" xfId="0" applyFont="1" applyFill="1" applyBorder="1" applyAlignment="1" applyProtection="1">
      <alignment horizontal="center" vertical="center" wrapText="1"/>
      <protection locked="0"/>
    </xf>
    <xf numFmtId="0" fontId="8" fillId="6" borderId="53" xfId="0" applyFont="1" applyFill="1" applyBorder="1" applyAlignment="1" applyProtection="1">
      <alignment horizontal="center" vertical="center" wrapText="1"/>
      <protection locked="0"/>
    </xf>
    <xf numFmtId="0" fontId="8" fillId="6" borderId="54" xfId="0" applyFont="1" applyFill="1" applyBorder="1" applyAlignment="1" applyProtection="1">
      <alignment horizontal="center" vertical="center" wrapText="1"/>
      <protection locked="0"/>
    </xf>
    <xf numFmtId="0" fontId="8" fillId="6" borderId="55" xfId="0" applyFont="1" applyFill="1" applyBorder="1" applyAlignment="1" applyProtection="1">
      <alignment horizontal="center" vertical="center" wrapText="1"/>
      <protection locked="0"/>
    </xf>
    <xf numFmtId="0" fontId="7" fillId="4" borderId="19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62" xfId="0" applyFont="1" applyFill="1" applyBorder="1" applyAlignment="1">
      <alignment horizontal="center" vertical="center" wrapText="1"/>
    </xf>
    <xf numFmtId="0" fontId="7" fillId="4" borderId="52" xfId="0" applyFont="1" applyFill="1" applyBorder="1" applyAlignment="1">
      <alignment horizontal="center" vertical="center" wrapText="1"/>
    </xf>
    <xf numFmtId="0" fontId="7" fillId="4" borderId="63" xfId="0" applyFont="1" applyFill="1" applyBorder="1" applyAlignment="1">
      <alignment horizontal="center" vertical="center" wrapText="1"/>
    </xf>
    <xf numFmtId="0" fontId="7" fillId="4" borderId="55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/>
    </xf>
    <xf numFmtId="0" fontId="8" fillId="8" borderId="11" xfId="0" applyFont="1" applyFill="1" applyBorder="1" applyAlignment="1">
      <alignment horizontal="left" vertical="center"/>
    </xf>
    <xf numFmtId="0" fontId="8" fillId="8" borderId="33" xfId="0" applyFont="1" applyFill="1" applyBorder="1" applyAlignment="1">
      <alignment horizontal="left" vertical="center"/>
    </xf>
    <xf numFmtId="0" fontId="8" fillId="8" borderId="1" xfId="0" applyFont="1" applyFill="1" applyBorder="1" applyAlignment="1">
      <alignment horizontal="left" vertical="center"/>
    </xf>
    <xf numFmtId="0" fontId="8" fillId="8" borderId="40" xfId="0" applyFont="1" applyFill="1" applyBorder="1" applyAlignment="1">
      <alignment horizontal="left" vertical="center"/>
    </xf>
    <xf numFmtId="0" fontId="8" fillId="8" borderId="26" xfId="0" applyFont="1" applyFill="1" applyBorder="1" applyAlignment="1">
      <alignment horizontal="left" vertical="center"/>
    </xf>
    <xf numFmtId="0" fontId="8" fillId="8" borderId="31" xfId="0" applyFont="1" applyFill="1" applyBorder="1" applyAlignment="1">
      <alignment horizontal="left" vertical="center"/>
    </xf>
    <xf numFmtId="0" fontId="8" fillId="8" borderId="32" xfId="0" applyFont="1" applyFill="1" applyBorder="1" applyAlignment="1">
      <alignment horizontal="left" vertical="center"/>
    </xf>
    <xf numFmtId="0" fontId="8" fillId="8" borderId="56" xfId="0" applyFont="1" applyFill="1" applyBorder="1" applyAlignment="1">
      <alignment horizontal="center" vertical="center"/>
    </xf>
    <xf numFmtId="0" fontId="8" fillId="8" borderId="27" xfId="0" applyFont="1" applyFill="1" applyBorder="1" applyAlignment="1">
      <alignment horizontal="center" vertical="center"/>
    </xf>
    <xf numFmtId="0" fontId="8" fillId="8" borderId="29" xfId="0" applyFont="1" applyFill="1" applyBorder="1" applyAlignment="1">
      <alignment horizontal="center" vertical="center"/>
    </xf>
    <xf numFmtId="0" fontId="8" fillId="6" borderId="29" xfId="0" applyFont="1" applyFill="1" applyBorder="1" applyAlignment="1" applyProtection="1">
      <alignment horizontal="center" vertical="center"/>
      <protection locked="0"/>
    </xf>
    <xf numFmtId="0" fontId="8" fillId="6" borderId="27" xfId="0" applyFont="1" applyFill="1" applyBorder="1" applyAlignment="1" applyProtection="1">
      <alignment horizontal="center" vertical="center"/>
      <protection locked="0"/>
    </xf>
    <xf numFmtId="0" fontId="8" fillId="8" borderId="30" xfId="0" applyFont="1" applyFill="1" applyBorder="1" applyAlignment="1">
      <alignment horizontal="center" vertical="center"/>
    </xf>
    <xf numFmtId="0" fontId="8" fillId="8" borderId="41" xfId="0" applyFont="1" applyFill="1" applyBorder="1" applyAlignment="1">
      <alignment horizontal="center" vertical="center"/>
    </xf>
    <xf numFmtId="0" fontId="8" fillId="6" borderId="30" xfId="0" applyFont="1" applyFill="1" applyBorder="1" applyAlignment="1" applyProtection="1">
      <alignment horizontal="center" vertical="center"/>
      <protection locked="0"/>
    </xf>
    <xf numFmtId="0" fontId="8" fillId="6" borderId="41" xfId="0" applyFont="1" applyFill="1" applyBorder="1" applyAlignment="1" applyProtection="1">
      <alignment horizontal="center" vertical="center"/>
      <protection locked="0"/>
    </xf>
    <xf numFmtId="0" fontId="14" fillId="3" borderId="14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8" fillId="8" borderId="38" xfId="0" applyFont="1" applyFill="1" applyBorder="1" applyAlignment="1">
      <alignment horizontal="center" vertical="center"/>
    </xf>
    <xf numFmtId="0" fontId="8" fillId="8" borderId="39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left" vertical="center" wrapText="1"/>
    </xf>
    <xf numFmtId="0" fontId="8" fillId="8" borderId="48" xfId="0" applyFont="1" applyFill="1" applyBorder="1" applyAlignment="1">
      <alignment horizontal="center" vertical="center"/>
    </xf>
    <xf numFmtId="0" fontId="8" fillId="8" borderId="26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8" borderId="25" xfId="0" applyFont="1" applyFill="1" applyBorder="1" applyAlignment="1">
      <alignment horizontal="center" vertical="center"/>
    </xf>
    <xf numFmtId="0" fontId="8" fillId="6" borderId="25" xfId="0" applyFont="1" applyFill="1" applyBorder="1" applyAlignment="1" applyProtection="1">
      <alignment horizontal="center" vertical="center"/>
      <protection locked="0"/>
    </xf>
    <xf numFmtId="0" fontId="8" fillId="6" borderId="8" xfId="0" applyFont="1" applyFill="1" applyBorder="1" applyAlignment="1" applyProtection="1">
      <alignment horizontal="center" vertical="center"/>
      <protection locked="0"/>
    </xf>
    <xf numFmtId="0" fontId="8" fillId="7" borderId="43" xfId="0" applyFont="1" applyFill="1" applyBorder="1" applyAlignment="1">
      <alignment horizontal="left" vertical="center"/>
    </xf>
    <xf numFmtId="0" fontId="8" fillId="7" borderId="49" xfId="0" applyFont="1" applyFill="1" applyBorder="1" applyAlignment="1">
      <alignment horizontal="left" vertical="center"/>
    </xf>
    <xf numFmtId="0" fontId="8" fillId="7" borderId="31" xfId="0" applyFont="1" applyFill="1" applyBorder="1" applyAlignment="1">
      <alignment horizontal="left" vertical="center"/>
    </xf>
    <xf numFmtId="0" fontId="8" fillId="7" borderId="48" xfId="0" applyFont="1" applyFill="1" applyBorder="1" applyAlignment="1">
      <alignment horizontal="left" vertical="center"/>
    </xf>
    <xf numFmtId="0" fontId="8" fillId="7" borderId="14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26" fillId="6" borderId="14" xfId="0" applyFont="1" applyFill="1" applyBorder="1" applyAlignment="1">
      <alignment horizontal="center" vertical="center"/>
    </xf>
    <xf numFmtId="0" fontId="26" fillId="6" borderId="15" xfId="0" applyFont="1" applyFill="1" applyBorder="1" applyAlignment="1">
      <alignment horizontal="center" vertical="center"/>
    </xf>
    <xf numFmtId="0" fontId="26" fillId="6" borderId="10" xfId="0" applyFont="1" applyFill="1" applyBorder="1" applyAlignment="1">
      <alignment horizontal="center" vertical="center"/>
    </xf>
    <xf numFmtId="0" fontId="7" fillId="4" borderId="3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8" fillId="8" borderId="49" xfId="0" applyFont="1" applyFill="1" applyBorder="1" applyAlignment="1">
      <alignment horizontal="center" vertical="center"/>
    </xf>
    <xf numFmtId="0" fontId="8" fillId="8" borderId="61" xfId="0" applyFont="1" applyFill="1" applyBorder="1" applyAlignment="1">
      <alignment horizontal="center" vertical="center"/>
    </xf>
    <xf numFmtId="0" fontId="8" fillId="6" borderId="60" xfId="0" applyFont="1" applyFill="1" applyBorder="1" applyAlignment="1" applyProtection="1">
      <alignment horizontal="center" vertical="center"/>
      <protection locked="0"/>
    </xf>
    <xf numFmtId="0" fontId="8" fillId="6" borderId="61" xfId="0" applyFont="1" applyFill="1" applyBorder="1" applyAlignment="1" applyProtection="1">
      <alignment horizontal="center" vertical="center"/>
      <protection locked="0"/>
    </xf>
    <xf numFmtId="0" fontId="8" fillId="8" borderId="57" xfId="0" applyFont="1" applyFill="1" applyBorder="1" applyAlignment="1">
      <alignment horizontal="center" vertical="center"/>
    </xf>
    <xf numFmtId="0" fontId="8" fillId="8" borderId="59" xfId="0" applyFont="1" applyFill="1" applyBorder="1" applyAlignment="1">
      <alignment horizontal="center" vertical="center"/>
    </xf>
    <xf numFmtId="0" fontId="8" fillId="6" borderId="58" xfId="0" applyFont="1" applyFill="1" applyBorder="1" applyAlignment="1" applyProtection="1">
      <alignment horizontal="center" vertical="center"/>
      <protection locked="0"/>
    </xf>
    <xf numFmtId="0" fontId="8" fillId="6" borderId="59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9" fillId="5" borderId="0" xfId="0" applyFont="1" applyFill="1" applyAlignment="1">
      <alignment horizontal="left" vertical="center"/>
    </xf>
    <xf numFmtId="0" fontId="0" fillId="5" borderId="38" xfId="0" applyFill="1" applyBorder="1" applyAlignment="1">
      <alignment horizontal="center" vertical="center"/>
    </xf>
    <xf numFmtId="0" fontId="0" fillId="5" borderId="40" xfId="0" applyFill="1" applyBorder="1" applyAlignment="1">
      <alignment horizontal="center" vertical="center"/>
    </xf>
    <xf numFmtId="0" fontId="0" fillId="5" borderId="39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37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 wrapText="1"/>
    </xf>
    <xf numFmtId="0" fontId="0" fillId="5" borderId="33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left" vertical="center"/>
    </xf>
    <xf numFmtId="0" fontId="8" fillId="3" borderId="19" xfId="0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8" fillId="3" borderId="20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left" vertical="center" wrapText="1"/>
    </xf>
    <xf numFmtId="0" fontId="8" fillId="3" borderId="21" xfId="0" applyFont="1" applyFill="1" applyBorder="1" applyAlignment="1">
      <alignment horizontal="left" vertical="center" wrapText="1"/>
    </xf>
    <xf numFmtId="0" fontId="8" fillId="3" borderId="22" xfId="0" applyFont="1" applyFill="1" applyBorder="1" applyAlignment="1">
      <alignment horizontal="left" vertical="center" wrapText="1"/>
    </xf>
    <xf numFmtId="0" fontId="8" fillId="3" borderId="23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22" fillId="5" borderId="17" xfId="0" applyFont="1" applyFill="1" applyBorder="1" applyAlignment="1">
      <alignment horizontal="left" vertical="center" wrapText="1"/>
    </xf>
    <xf numFmtId="0" fontId="22" fillId="5" borderId="0" xfId="0" applyFont="1" applyFill="1" applyAlignment="1">
      <alignment horizontal="left" vertical="center" wrapText="1"/>
    </xf>
    <xf numFmtId="166" fontId="0" fillId="5" borderId="11" xfId="0" applyNumberFormat="1" applyFill="1" applyBorder="1" applyAlignment="1">
      <alignment horizontal="center" vertical="center" wrapText="1"/>
    </xf>
    <xf numFmtId="166" fontId="0" fillId="5" borderId="42" xfId="0" applyNumberFormat="1" applyFill="1" applyBorder="1" applyAlignment="1">
      <alignment horizontal="center" vertical="center" wrapText="1"/>
    </xf>
    <xf numFmtId="0" fontId="0" fillId="5" borderId="46" xfId="0" applyFill="1" applyBorder="1" applyAlignment="1">
      <alignment horizontal="center" vertical="center"/>
    </xf>
    <xf numFmtId="0" fontId="0" fillId="5" borderId="47" xfId="0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44" fontId="8" fillId="3" borderId="4" xfId="1" applyFont="1" applyFill="1" applyBorder="1" applyAlignment="1" applyProtection="1">
      <alignment horizontal="center" vertical="center"/>
    </xf>
    <xf numFmtId="44" fontId="8" fillId="3" borderId="5" xfId="1" applyFont="1" applyFill="1" applyBorder="1" applyAlignment="1" applyProtection="1">
      <alignment horizontal="center" vertical="center"/>
    </xf>
    <xf numFmtId="44" fontId="8" fillId="3" borderId="6" xfId="1" applyFont="1" applyFill="1" applyBorder="1" applyAlignment="1" applyProtection="1">
      <alignment horizontal="center" vertical="center"/>
    </xf>
    <xf numFmtId="0" fontId="26" fillId="6" borderId="0" xfId="0" applyFont="1" applyFill="1" applyAlignment="1">
      <alignment horizontal="left" vertical="center"/>
    </xf>
    <xf numFmtId="0" fontId="0" fillId="5" borderId="24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15" fillId="0" borderId="37" xfId="3" applyBorder="1" applyAlignment="1" applyProtection="1">
      <alignment horizontal="center" vertical="center"/>
    </xf>
    <xf numFmtId="0" fontId="15" fillId="0" borderId="31" xfId="3" applyBorder="1" applyAlignment="1" applyProtection="1">
      <alignment horizontal="center" vertical="center"/>
    </xf>
    <xf numFmtId="0" fontId="15" fillId="0" borderId="32" xfId="3" applyBorder="1" applyAlignment="1" applyProtection="1">
      <alignment horizontal="center" vertical="center"/>
    </xf>
    <xf numFmtId="0" fontId="15" fillId="0" borderId="36" xfId="3" applyBorder="1" applyAlignment="1" applyProtection="1">
      <alignment horizontal="center" vertical="center"/>
    </xf>
    <xf numFmtId="0" fontId="15" fillId="0" borderId="24" xfId="3" applyBorder="1" applyAlignment="1" applyProtection="1">
      <alignment horizontal="center" vertical="center"/>
    </xf>
    <xf numFmtId="0" fontId="15" fillId="0" borderId="28" xfId="3" applyBorder="1" applyAlignment="1" applyProtection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15" fillId="5" borderId="38" xfId="3" applyFill="1" applyBorder="1" applyAlignment="1" applyProtection="1">
      <alignment horizontal="center" vertical="center"/>
    </xf>
    <xf numFmtId="0" fontId="15" fillId="5" borderId="40" xfId="3" applyFill="1" applyBorder="1" applyAlignment="1" applyProtection="1">
      <alignment horizontal="center" vertical="center"/>
    </xf>
    <xf numFmtId="0" fontId="15" fillId="5" borderId="39" xfId="3" applyFill="1" applyBorder="1" applyAlignment="1" applyProtection="1">
      <alignment horizontal="center" vertical="center"/>
    </xf>
    <xf numFmtId="0" fontId="15" fillId="0" borderId="19" xfId="3" applyBorder="1" applyAlignment="1" applyProtection="1">
      <alignment horizontal="center" vertical="center"/>
    </xf>
    <xf numFmtId="0" fontId="15" fillId="0" borderId="17" xfId="3" applyBorder="1" applyAlignment="1" applyProtection="1">
      <alignment horizontal="center" vertical="center"/>
    </xf>
    <xf numFmtId="0" fontId="15" fillId="0" borderId="20" xfId="3" applyBorder="1" applyAlignment="1" applyProtection="1">
      <alignment horizontal="center" vertical="center"/>
    </xf>
    <xf numFmtId="0" fontId="15" fillId="0" borderId="46" xfId="3" applyBorder="1" applyAlignment="1" applyProtection="1">
      <alignment horizontal="center" vertical="center"/>
    </xf>
    <xf numFmtId="0" fontId="15" fillId="0" borderId="43" xfId="3" applyBorder="1" applyAlignment="1" applyProtection="1">
      <alignment horizontal="center" vertical="center"/>
    </xf>
    <xf numFmtId="0" fontId="15" fillId="0" borderId="47" xfId="3" applyBorder="1" applyAlignment="1" applyProtection="1">
      <alignment horizontal="center" vertical="center"/>
    </xf>
    <xf numFmtId="0" fontId="15" fillId="0" borderId="18" xfId="3" applyBorder="1" applyAlignment="1" applyProtection="1">
      <alignment horizontal="center" vertical="center"/>
    </xf>
    <xf numFmtId="0" fontId="15" fillId="0" borderId="0" xfId="3" applyBorder="1" applyAlignment="1" applyProtection="1">
      <alignment horizontal="center" vertical="center"/>
    </xf>
    <xf numFmtId="0" fontId="15" fillId="0" borderId="21" xfId="3" applyBorder="1" applyAlignment="1" applyProtection="1">
      <alignment horizontal="center" vertical="center"/>
    </xf>
    <xf numFmtId="0" fontId="15" fillId="0" borderId="22" xfId="3" applyBorder="1" applyAlignment="1" applyProtection="1">
      <alignment horizontal="center" vertical="center"/>
    </xf>
    <xf numFmtId="0" fontId="15" fillId="0" borderId="23" xfId="3" applyBorder="1" applyAlignment="1" applyProtection="1">
      <alignment horizontal="center" vertical="center"/>
    </xf>
    <xf numFmtId="0" fontId="15" fillId="0" borderId="2" xfId="3" applyBorder="1" applyAlignment="1" applyProtection="1">
      <alignment horizontal="center" vertical="center"/>
    </xf>
    <xf numFmtId="0" fontId="15" fillId="0" borderId="38" xfId="3" applyBorder="1" applyAlignment="1" applyProtection="1">
      <alignment horizontal="center" vertical="center"/>
    </xf>
    <xf numFmtId="0" fontId="15" fillId="0" borderId="40" xfId="3" applyBorder="1" applyAlignment="1" applyProtection="1">
      <alignment horizontal="center" vertical="center"/>
    </xf>
    <xf numFmtId="0" fontId="15" fillId="0" borderId="39" xfId="3" applyBorder="1" applyAlignment="1" applyProtection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1/relationships/FeaturePropertyBag" Target="featurePropertyBag/featurePropertyBag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2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32FA00-D4A7-42A9-95B2-544FFC33F6CF}" name="Table1" displayName="Table1" ref="A1:A6" totalsRowShown="0">
  <autoFilter ref="A1:A6" xr:uid="{2732FA00-D4A7-42A9-95B2-544FFC33F6CF}"/>
  <sortState xmlns:xlrd2="http://schemas.microsoft.com/office/spreadsheetml/2017/richdata2" ref="A2:A6">
    <sortCondition ref="A1:A6"/>
  </sortState>
  <tableColumns count="1">
    <tableColumn id="1" xr3:uid="{071CC9D5-7CEC-48CA-AE66-3F9393C3EC06}" name="Program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0D41E46-C277-493F-828B-1A272703EF2F}" name="Table2" displayName="Table2" ref="C1:C6" totalsRowShown="0">
  <autoFilter ref="C1:C6" xr:uid="{30D41E46-C277-493F-828B-1A272703EF2F}"/>
  <tableColumns count="1">
    <tableColumn id="1" xr3:uid="{9091235B-AF1A-4FAA-81D2-927DE512C231}" name="Type of Rest Area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A311FD1-1AE7-4D0A-8BD1-C86C17F1B673}" name="Table3" displayName="Table3" ref="E1:E7" totalsRowShown="0">
  <autoFilter ref="E1:E7" xr:uid="{5A311FD1-1AE7-4D0A-8BD1-C86C17F1B673}"/>
  <tableColumns count="1">
    <tableColumn id="1" xr3:uid="{64497974-5DF1-41A3-A408-3279EBE80C6E}" name="Type of Bridge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6A35DB8-0AA3-4532-9583-73BF02ECC6F0}" name="Table4" displayName="Table4" ref="G1:G7" totalsRowShown="0">
  <autoFilter ref="G1:G7" xr:uid="{16A35DB8-0AA3-4532-9583-73BF02ECC6F0}"/>
  <tableColumns count="1">
    <tableColumn id="1" xr3:uid="{124A64AA-7A06-4DFB-ABC8-1E24DDF4BD0E}" name="Type of Road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7BDBA1D-0FD8-414E-9243-5B441C90D027}" name="Table5" displayName="Table5" ref="I1:I6" totalsRowShown="0">
  <autoFilter ref="I1:I6" xr:uid="{C7BDBA1D-0FD8-414E-9243-5B441C90D027}"/>
  <tableColumns count="1">
    <tableColumn id="1" xr3:uid="{F3246382-17C6-4BA4-AE2B-CC7AF96EE78F}" name="Options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LRIP-Projects@infrastructure.gov.au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investment.infrastructure.gov.au/sites/default/files/documents/BRP_R5_Guidelines.pdf" TargetMode="External"/><Relationship Id="rId7" Type="http://schemas.openxmlformats.org/officeDocument/2006/relationships/hyperlink" Target="https://investment.infrastructure.gov.au/sites/default/files/documents/HVSPP_R7_Guidelines.pdf" TargetMode="External"/><Relationship Id="rId2" Type="http://schemas.openxmlformats.org/officeDocument/2006/relationships/hyperlink" Target="https://investment.infrastructure.gov.au/sites/default/files/documents/brp_r4_guidelines-20190130.pdf" TargetMode="External"/><Relationship Id="rId1" Type="http://schemas.openxmlformats.org/officeDocument/2006/relationships/hyperlink" Target="https://investment.infrastructure.gov.au/sites/default/files/documents/brp_r3_guidelines.pdf" TargetMode="External"/><Relationship Id="rId6" Type="http://schemas.openxmlformats.org/officeDocument/2006/relationships/hyperlink" Target="https://investment.infrastructure.gov.au/sites/default/files/documents/slrip-guidelines.pdf" TargetMode="External"/><Relationship Id="rId5" Type="http://schemas.openxmlformats.org/officeDocument/2006/relationships/hyperlink" Target="https://view.officeapps.live.com/op/view.aspx?src=https%3A%2F%2Finvestment.infrastructure.gov.au%2Fsites%2Fdefault%2Ffiles%2Fdocuments%2Fguidelines-for-successful-funding-recipients-july-2022.docx&amp;wdOrigin=BROWSELINK" TargetMode="External"/><Relationship Id="rId4" Type="http://schemas.openxmlformats.org/officeDocument/2006/relationships/hyperlink" Target="https://investment.infrastructure.gov.au/sites/default/files/documents/hvspp_r6_guidelines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SLRIP-Projects@infrastructure.gov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5904B-AD3C-443D-A99A-F81904A81B3F}">
  <dimension ref="B1:R47"/>
  <sheetViews>
    <sheetView zoomScaleNormal="100" workbookViewId="0">
      <selection activeCell="C22" sqref="C22:L22"/>
    </sheetView>
  </sheetViews>
  <sheetFormatPr defaultColWidth="9.140625" defaultRowHeight="15" x14ac:dyDescent="0.25"/>
  <cols>
    <col min="1" max="1" width="3.5703125" style="28" customWidth="1"/>
    <col min="2" max="2" width="3.42578125" style="28" customWidth="1"/>
    <col min="3" max="5" width="9.140625" style="28"/>
    <col min="6" max="6" width="5.42578125" style="28" customWidth="1"/>
    <col min="7" max="7" width="17.140625" style="28" customWidth="1"/>
    <col min="8" max="8" width="3.85546875" style="28" customWidth="1"/>
    <col min="9" max="9" width="11.28515625" style="28" customWidth="1"/>
    <col min="10" max="10" width="7.5703125" style="28" customWidth="1"/>
    <col min="11" max="11" width="16.7109375" style="28" customWidth="1"/>
    <col min="12" max="12" width="49.140625" style="28" customWidth="1"/>
    <col min="13" max="13" width="4" style="28" customWidth="1"/>
    <col min="14" max="14" width="52.42578125" style="28" customWidth="1"/>
    <col min="15" max="15" width="10.5703125" style="28" customWidth="1"/>
    <col min="16" max="17" width="9.140625" style="28"/>
    <col min="18" max="18" width="11.85546875" style="28" customWidth="1"/>
    <col min="19" max="16384" width="9.140625" style="28"/>
  </cols>
  <sheetData>
    <row r="1" spans="2:18" ht="15.75" thickBot="1" x14ac:dyDescent="0.3">
      <c r="B1" s="28" t="s">
        <v>231</v>
      </c>
    </row>
    <row r="2" spans="2:18" ht="31.5" customHeight="1" thickBot="1" x14ac:dyDescent="0.3">
      <c r="B2" s="182" t="s">
        <v>197</v>
      </c>
      <c r="C2" s="183"/>
      <c r="D2" s="183"/>
      <c r="E2" s="183"/>
      <c r="F2" s="183"/>
      <c r="G2" s="183"/>
      <c r="H2" s="183"/>
      <c r="I2" s="183"/>
      <c r="J2" s="183"/>
      <c r="K2" s="183"/>
      <c r="L2" s="184"/>
      <c r="N2" s="39" t="s">
        <v>90</v>
      </c>
      <c r="O2" s="35"/>
      <c r="P2" s="35"/>
      <c r="Q2" s="35"/>
      <c r="R2" s="35"/>
    </row>
    <row r="3" spans="2:18" ht="15.75" customHeight="1" x14ac:dyDescent="0.25">
      <c r="B3" s="193" t="s">
        <v>191</v>
      </c>
      <c r="C3" s="194"/>
      <c r="D3" s="194"/>
      <c r="E3" s="194"/>
      <c r="F3" s="194"/>
      <c r="G3" s="194"/>
      <c r="H3" s="194"/>
      <c r="I3" s="194"/>
      <c r="J3" s="194"/>
      <c r="K3" s="194"/>
      <c r="L3" s="195"/>
      <c r="N3" s="205" t="s">
        <v>164</v>
      </c>
      <c r="O3" s="36"/>
      <c r="P3" s="36"/>
      <c r="Q3" s="36"/>
      <c r="R3" s="36"/>
    </row>
    <row r="4" spans="2:18" ht="15.75" thickBot="1" x14ac:dyDescent="0.3">
      <c r="B4" s="196"/>
      <c r="C4" s="197"/>
      <c r="D4" s="197"/>
      <c r="E4" s="197"/>
      <c r="F4" s="197"/>
      <c r="G4" s="197"/>
      <c r="H4" s="197"/>
      <c r="I4" s="197"/>
      <c r="J4" s="197"/>
      <c r="K4" s="197"/>
      <c r="L4" s="198"/>
      <c r="N4" s="206"/>
      <c r="O4" s="36"/>
      <c r="P4" s="36"/>
      <c r="Q4" s="36"/>
      <c r="R4" s="36"/>
    </row>
    <row r="5" spans="2:18" ht="15" customHeight="1" thickBot="1" x14ac:dyDescent="0.3">
      <c r="B5" s="196"/>
      <c r="C5" s="197"/>
      <c r="D5" s="197"/>
      <c r="E5" s="197"/>
      <c r="F5" s="197"/>
      <c r="G5" s="197"/>
      <c r="H5" s="197"/>
      <c r="I5" s="197"/>
      <c r="J5" s="197"/>
      <c r="K5" s="197"/>
      <c r="L5" s="198"/>
      <c r="N5" s="40" t="s">
        <v>99</v>
      </c>
      <c r="O5" s="37"/>
      <c r="P5" s="37"/>
      <c r="Q5" s="37"/>
      <c r="R5" s="37"/>
    </row>
    <row r="6" spans="2:18" ht="15" customHeight="1" thickBot="1" x14ac:dyDescent="0.3">
      <c r="B6" s="196"/>
      <c r="C6" s="197"/>
      <c r="D6" s="197"/>
      <c r="E6" s="197"/>
      <c r="F6" s="197"/>
      <c r="G6" s="197"/>
      <c r="H6" s="197"/>
      <c r="I6" s="197"/>
      <c r="J6" s="197"/>
      <c r="K6" s="197"/>
      <c r="L6" s="198"/>
      <c r="N6" s="41" t="s">
        <v>101</v>
      </c>
      <c r="O6" s="38"/>
      <c r="P6" s="38"/>
      <c r="Q6" s="38"/>
      <c r="R6" s="38"/>
    </row>
    <row r="7" spans="2:18" ht="15" customHeight="1" x14ac:dyDescent="0.25">
      <c r="B7" s="196"/>
      <c r="C7" s="197"/>
      <c r="D7" s="197"/>
      <c r="E7" s="197"/>
      <c r="F7" s="197"/>
      <c r="G7" s="197"/>
      <c r="H7" s="197"/>
      <c r="I7" s="197"/>
      <c r="J7" s="197"/>
      <c r="K7" s="197"/>
      <c r="L7" s="198"/>
    </row>
    <row r="8" spans="2:18" ht="15" customHeight="1" thickBot="1" x14ac:dyDescent="0.3">
      <c r="B8" s="199"/>
      <c r="C8" s="200"/>
      <c r="D8" s="200"/>
      <c r="E8" s="200"/>
      <c r="F8" s="200"/>
      <c r="G8" s="200"/>
      <c r="H8" s="200"/>
      <c r="I8" s="200"/>
      <c r="J8" s="200"/>
      <c r="K8" s="200"/>
      <c r="L8" s="201"/>
    </row>
    <row r="9" spans="2:18" ht="31.5" customHeight="1" thickBot="1" x14ac:dyDescent="0.3">
      <c r="B9" s="202" t="s">
        <v>196</v>
      </c>
      <c r="C9" s="203"/>
      <c r="D9" s="203"/>
      <c r="E9" s="203"/>
      <c r="F9" s="203"/>
      <c r="G9" s="203"/>
      <c r="H9" s="203"/>
      <c r="I9" s="203"/>
      <c r="J9" s="203"/>
      <c r="K9" s="203"/>
      <c r="L9" s="204"/>
    </row>
    <row r="10" spans="2:18" ht="15" customHeight="1" x14ac:dyDescent="0.25">
      <c r="B10" s="30" t="s">
        <v>47</v>
      </c>
      <c r="C10" s="185" t="s">
        <v>152</v>
      </c>
      <c r="D10" s="185"/>
      <c r="E10" s="185"/>
      <c r="F10" s="185"/>
      <c r="G10" s="185"/>
      <c r="H10" s="185"/>
      <c r="I10" s="185"/>
      <c r="J10" s="185"/>
      <c r="K10" s="185"/>
      <c r="L10" s="186"/>
      <c r="N10" s="29"/>
    </row>
    <row r="11" spans="2:18" ht="15" customHeight="1" x14ac:dyDescent="0.25">
      <c r="B11" s="31" t="s">
        <v>45</v>
      </c>
      <c r="C11" s="187" t="s">
        <v>219</v>
      </c>
      <c r="D11" s="187"/>
      <c r="E11" s="187"/>
      <c r="F11" s="187"/>
      <c r="G11" s="187"/>
      <c r="H11" s="187"/>
      <c r="I11" s="187"/>
      <c r="J11" s="187"/>
      <c r="K11" s="187"/>
      <c r="L11" s="188"/>
      <c r="N11" s="29"/>
    </row>
    <row r="12" spans="2:18" ht="15.75" x14ac:dyDescent="0.25">
      <c r="B12" s="166"/>
      <c r="C12" s="167"/>
      <c r="D12" s="167"/>
      <c r="E12" s="167"/>
      <c r="F12" s="167"/>
      <c r="G12" s="167"/>
      <c r="H12" s="167"/>
      <c r="I12" s="167"/>
      <c r="J12" s="167"/>
      <c r="K12" s="167"/>
      <c r="L12" s="168"/>
    </row>
    <row r="13" spans="2:18" ht="15.75" x14ac:dyDescent="0.25">
      <c r="B13" s="31" t="s">
        <v>46</v>
      </c>
      <c r="C13" s="187" t="s">
        <v>199</v>
      </c>
      <c r="D13" s="187"/>
      <c r="E13" s="187"/>
      <c r="F13" s="187"/>
      <c r="G13" s="187"/>
      <c r="H13" s="187"/>
      <c r="I13" s="187"/>
      <c r="J13" s="187"/>
      <c r="K13" s="187"/>
      <c r="L13" s="188"/>
    </row>
    <row r="14" spans="2:18" ht="15.75" x14ac:dyDescent="0.25">
      <c r="B14" s="31"/>
      <c r="C14" s="187"/>
      <c r="D14" s="187"/>
      <c r="E14" s="187"/>
      <c r="F14" s="187"/>
      <c r="G14" s="187"/>
      <c r="H14" s="187"/>
      <c r="I14" s="187"/>
      <c r="J14" s="187"/>
      <c r="K14" s="187"/>
      <c r="L14" s="188"/>
      <c r="N14" s="29"/>
    </row>
    <row r="15" spans="2:18" ht="15.75" x14ac:dyDescent="0.25">
      <c r="B15" s="31"/>
      <c r="C15" s="187" t="s">
        <v>200</v>
      </c>
      <c r="D15" s="187"/>
      <c r="E15" s="187"/>
      <c r="F15" s="187"/>
      <c r="G15" s="187"/>
      <c r="H15" s="187"/>
      <c r="I15" s="187"/>
      <c r="J15" s="187"/>
      <c r="K15" s="187"/>
      <c r="L15" s="188"/>
    </row>
    <row r="16" spans="2:18" ht="15.75" x14ac:dyDescent="0.25">
      <c r="B16" s="31"/>
      <c r="C16" s="127"/>
      <c r="D16" s="127"/>
      <c r="E16" s="127"/>
      <c r="F16" s="127"/>
      <c r="G16" s="127"/>
      <c r="H16" s="127"/>
      <c r="I16" s="127"/>
      <c r="J16" s="127"/>
      <c r="K16" s="127"/>
      <c r="L16" s="32"/>
    </row>
    <row r="17" spans="2:12" ht="15.75" x14ac:dyDescent="0.25">
      <c r="B17" s="31" t="s">
        <v>49</v>
      </c>
      <c r="C17" s="187" t="s">
        <v>223</v>
      </c>
      <c r="D17" s="187"/>
      <c r="E17" s="187"/>
      <c r="F17" s="187"/>
      <c r="G17" s="187"/>
      <c r="H17" s="187"/>
      <c r="I17" s="187"/>
      <c r="J17" s="187"/>
      <c r="K17" s="187"/>
      <c r="L17" s="188"/>
    </row>
    <row r="18" spans="2:12" ht="15.75" x14ac:dyDescent="0.25">
      <c r="B18" s="31"/>
      <c r="C18" s="187" t="s">
        <v>222</v>
      </c>
      <c r="D18" s="187"/>
      <c r="E18" s="187"/>
      <c r="F18" s="187"/>
      <c r="G18" s="187"/>
      <c r="H18" s="187"/>
      <c r="I18" s="187"/>
      <c r="J18" s="187"/>
      <c r="K18" s="187"/>
      <c r="L18" s="188"/>
    </row>
    <row r="19" spans="2:12" ht="15.75" x14ac:dyDescent="0.25">
      <c r="B19" s="31"/>
      <c r="C19" s="127"/>
      <c r="D19" s="127"/>
      <c r="E19" s="127"/>
      <c r="F19" s="127"/>
      <c r="G19" s="127"/>
      <c r="H19" s="127"/>
      <c r="I19" s="127"/>
      <c r="J19" s="127"/>
      <c r="K19" s="127"/>
      <c r="L19" s="32"/>
    </row>
    <row r="20" spans="2:12" ht="15.75" x14ac:dyDescent="0.25">
      <c r="B20" s="31" t="s">
        <v>189</v>
      </c>
      <c r="C20" s="187" t="s">
        <v>201</v>
      </c>
      <c r="D20" s="187"/>
      <c r="E20" s="187"/>
      <c r="F20" s="187"/>
      <c r="G20" s="187"/>
      <c r="H20" s="187"/>
      <c r="I20" s="187"/>
      <c r="J20" s="187"/>
      <c r="K20" s="187"/>
      <c r="L20" s="188"/>
    </row>
    <row r="21" spans="2:12" ht="15.75" x14ac:dyDescent="0.25">
      <c r="B21" s="166"/>
      <c r="C21" s="167"/>
      <c r="D21" s="167"/>
      <c r="E21" s="167"/>
      <c r="F21" s="167"/>
      <c r="G21" s="167"/>
      <c r="H21" s="167"/>
      <c r="I21" s="167"/>
      <c r="J21" s="167"/>
      <c r="K21" s="167"/>
      <c r="L21" s="168"/>
    </row>
    <row r="22" spans="2:12" ht="15.75" x14ac:dyDescent="0.25">
      <c r="B22" s="30" t="s">
        <v>48</v>
      </c>
      <c r="C22" s="185" t="s">
        <v>186</v>
      </c>
      <c r="D22" s="185"/>
      <c r="E22" s="185"/>
      <c r="F22" s="185"/>
      <c r="G22" s="185"/>
      <c r="H22" s="185"/>
      <c r="I22" s="185"/>
      <c r="J22" s="185"/>
      <c r="K22" s="185"/>
      <c r="L22" s="186"/>
    </row>
    <row r="23" spans="2:12" ht="15.75" x14ac:dyDescent="0.25">
      <c r="B23" s="31" t="s">
        <v>45</v>
      </c>
      <c r="C23" s="187" t="s">
        <v>209</v>
      </c>
      <c r="D23" s="187"/>
      <c r="E23" s="187"/>
      <c r="F23" s="187"/>
      <c r="G23" s="187"/>
      <c r="H23" s="187"/>
      <c r="I23" s="187"/>
      <c r="J23" s="187"/>
      <c r="K23" s="187"/>
      <c r="L23" s="188"/>
    </row>
    <row r="24" spans="2:12" ht="15.75" x14ac:dyDescent="0.25">
      <c r="B24" s="31"/>
      <c r="C24" s="187"/>
      <c r="D24" s="187"/>
      <c r="E24" s="187"/>
      <c r="F24" s="187"/>
      <c r="G24" s="187"/>
      <c r="H24" s="187"/>
      <c r="I24" s="187"/>
      <c r="J24" s="187"/>
      <c r="K24" s="187"/>
      <c r="L24" s="188"/>
    </row>
    <row r="25" spans="2:12" ht="15.75" x14ac:dyDescent="0.25">
      <c r="B25" s="166"/>
      <c r="C25" s="167"/>
      <c r="D25" s="167"/>
      <c r="E25" s="167"/>
      <c r="F25" s="167"/>
      <c r="G25" s="167"/>
      <c r="H25" s="167"/>
      <c r="I25" s="167"/>
      <c r="J25" s="167"/>
      <c r="K25" s="167"/>
      <c r="L25" s="168"/>
    </row>
    <row r="26" spans="2:12" ht="15.75" x14ac:dyDescent="0.25">
      <c r="B26" s="31" t="s">
        <v>46</v>
      </c>
      <c r="C26" s="191" t="s">
        <v>210</v>
      </c>
      <c r="D26" s="191"/>
      <c r="E26" s="191"/>
      <c r="F26" s="191"/>
      <c r="G26" s="191"/>
      <c r="H26" s="191"/>
      <c r="I26" s="191"/>
      <c r="J26" s="191"/>
      <c r="K26" s="191"/>
      <c r="L26" s="192"/>
    </row>
    <row r="27" spans="2:12" ht="15.75" x14ac:dyDescent="0.25">
      <c r="B27" s="31"/>
      <c r="C27" s="189" t="s">
        <v>213</v>
      </c>
      <c r="D27" s="189"/>
      <c r="E27" s="189"/>
      <c r="F27" s="189"/>
      <c r="G27" s="189"/>
      <c r="H27" s="189"/>
      <c r="I27" s="189"/>
      <c r="J27" s="189"/>
      <c r="K27" s="189"/>
      <c r="L27" s="190"/>
    </row>
    <row r="28" spans="2:12" ht="15.75" x14ac:dyDescent="0.25">
      <c r="B28" s="166"/>
      <c r="C28" s="167"/>
      <c r="D28" s="167"/>
      <c r="E28" s="167"/>
      <c r="F28" s="167"/>
      <c r="G28" s="167"/>
      <c r="H28" s="167"/>
      <c r="I28" s="167"/>
      <c r="J28" s="167"/>
      <c r="K28" s="167"/>
      <c r="L28" s="168"/>
    </row>
    <row r="29" spans="2:12" ht="15.75" x14ac:dyDescent="0.25">
      <c r="B29" s="31" t="s">
        <v>49</v>
      </c>
      <c r="C29" s="171" t="s">
        <v>202</v>
      </c>
      <c r="D29" s="171"/>
      <c r="E29" s="171"/>
      <c r="F29" s="171"/>
      <c r="G29" s="171"/>
      <c r="H29" s="171"/>
      <c r="I29" s="171"/>
      <c r="J29" s="171"/>
      <c r="K29" s="171"/>
      <c r="L29" s="172"/>
    </row>
    <row r="30" spans="2:12" ht="15.75" x14ac:dyDescent="0.25">
      <c r="B30" s="31"/>
      <c r="C30" s="164" t="s">
        <v>203</v>
      </c>
      <c r="D30" s="164"/>
      <c r="E30" s="164"/>
      <c r="F30" s="164"/>
      <c r="G30" s="164"/>
      <c r="H30" s="164"/>
      <c r="I30" s="164"/>
      <c r="J30" s="164"/>
      <c r="K30" s="164"/>
      <c r="L30" s="165"/>
    </row>
    <row r="31" spans="2:12" ht="15" customHeight="1" x14ac:dyDescent="0.25">
      <c r="B31" s="31"/>
      <c r="C31" s="164"/>
      <c r="D31" s="164"/>
      <c r="E31" s="164"/>
      <c r="F31" s="164"/>
      <c r="G31" s="164"/>
      <c r="H31" s="164"/>
      <c r="I31" s="164"/>
      <c r="J31" s="164"/>
      <c r="K31" s="164"/>
      <c r="L31" s="165"/>
    </row>
    <row r="32" spans="2:12" ht="15.75" x14ac:dyDescent="0.25">
      <c r="B32" s="166"/>
      <c r="C32" s="167"/>
      <c r="D32" s="167"/>
      <c r="E32" s="167"/>
      <c r="F32" s="167"/>
      <c r="G32" s="167"/>
      <c r="H32" s="167"/>
      <c r="I32" s="167"/>
      <c r="J32" s="167"/>
      <c r="K32" s="167"/>
      <c r="L32" s="168"/>
    </row>
    <row r="33" spans="2:12" ht="15.75" x14ac:dyDescent="0.25">
      <c r="B33" s="31" t="s">
        <v>189</v>
      </c>
      <c r="C33" s="171" t="s">
        <v>204</v>
      </c>
      <c r="D33" s="171"/>
      <c r="E33" s="171"/>
      <c r="F33" s="171"/>
      <c r="G33" s="171"/>
      <c r="H33" s="171"/>
      <c r="I33" s="171"/>
      <c r="J33" s="171"/>
      <c r="K33" s="171"/>
      <c r="L33" s="172"/>
    </row>
    <row r="34" spans="2:12" ht="15.75" x14ac:dyDescent="0.25">
      <c r="B34" s="166"/>
      <c r="C34" s="167"/>
      <c r="D34" s="167"/>
      <c r="E34" s="167"/>
      <c r="F34" s="167"/>
      <c r="G34" s="167"/>
      <c r="H34" s="167"/>
      <c r="I34" s="167"/>
      <c r="J34" s="167"/>
      <c r="K34" s="167"/>
      <c r="L34" s="168"/>
    </row>
    <row r="35" spans="2:12" ht="14.45" customHeight="1" x14ac:dyDescent="0.25">
      <c r="B35" s="33" t="s">
        <v>50</v>
      </c>
      <c r="C35" s="169" t="s">
        <v>192</v>
      </c>
      <c r="D35" s="169"/>
      <c r="E35" s="169"/>
      <c r="F35" s="169"/>
      <c r="G35" s="169"/>
      <c r="H35" s="169"/>
      <c r="I35" s="169"/>
      <c r="J35" s="169"/>
      <c r="K35" s="169"/>
      <c r="L35" s="170"/>
    </row>
    <row r="36" spans="2:12" ht="15.75" x14ac:dyDescent="0.25">
      <c r="B36" s="31" t="s">
        <v>45</v>
      </c>
      <c r="C36" s="164" t="s">
        <v>205</v>
      </c>
      <c r="D36" s="164"/>
      <c r="E36" s="164"/>
      <c r="F36" s="164"/>
      <c r="G36" s="164"/>
      <c r="H36" s="164"/>
      <c r="I36" s="164"/>
      <c r="J36" s="164"/>
      <c r="K36" s="164"/>
      <c r="L36" s="165"/>
    </row>
    <row r="37" spans="2:12" ht="15.75" x14ac:dyDescent="0.25">
      <c r="B37" s="31"/>
      <c r="C37" s="164"/>
      <c r="D37" s="164"/>
      <c r="E37" s="164"/>
      <c r="F37" s="164"/>
      <c r="G37" s="164"/>
      <c r="H37" s="164"/>
      <c r="I37" s="164"/>
      <c r="J37" s="164"/>
      <c r="K37" s="164"/>
      <c r="L37" s="165"/>
    </row>
    <row r="38" spans="2:12" ht="15.75" x14ac:dyDescent="0.25">
      <c r="B38" s="166"/>
      <c r="C38" s="167"/>
      <c r="D38" s="167"/>
      <c r="E38" s="167"/>
      <c r="F38" s="167"/>
      <c r="G38" s="167"/>
      <c r="H38" s="167"/>
      <c r="I38" s="167"/>
      <c r="J38" s="167"/>
      <c r="K38" s="167"/>
      <c r="L38" s="168"/>
    </row>
    <row r="39" spans="2:12" ht="15.75" x14ac:dyDescent="0.25">
      <c r="B39" s="34" t="s">
        <v>46</v>
      </c>
      <c r="C39" s="187" t="s">
        <v>206</v>
      </c>
      <c r="D39" s="187"/>
      <c r="E39" s="187"/>
      <c r="F39" s="187"/>
      <c r="G39" s="187"/>
      <c r="H39" s="187"/>
      <c r="I39" s="187"/>
      <c r="J39" s="187"/>
      <c r="K39" s="187"/>
      <c r="L39" s="188"/>
    </row>
    <row r="40" spans="2:12" ht="15.75" x14ac:dyDescent="0.25">
      <c r="B40" s="34"/>
      <c r="C40" s="187"/>
      <c r="D40" s="187"/>
      <c r="E40" s="187"/>
      <c r="F40" s="187"/>
      <c r="G40" s="187"/>
      <c r="H40" s="187"/>
      <c r="I40" s="187"/>
      <c r="J40" s="187"/>
      <c r="K40" s="187"/>
      <c r="L40" s="188"/>
    </row>
    <row r="41" spans="2:12" ht="15.75" x14ac:dyDescent="0.25">
      <c r="B41" s="176"/>
      <c r="C41" s="177"/>
      <c r="D41" s="177"/>
      <c r="E41" s="177"/>
      <c r="F41" s="177"/>
      <c r="G41" s="177"/>
      <c r="H41" s="177"/>
      <c r="I41" s="177"/>
      <c r="J41" s="177"/>
      <c r="K41" s="177"/>
      <c r="L41" s="178"/>
    </row>
    <row r="42" spans="2:12" ht="15.75" x14ac:dyDescent="0.25">
      <c r="B42" s="34" t="s">
        <v>49</v>
      </c>
      <c r="C42" s="187" t="s">
        <v>207</v>
      </c>
      <c r="D42" s="187"/>
      <c r="E42" s="187"/>
      <c r="F42" s="187"/>
      <c r="G42" s="187"/>
      <c r="H42" s="187"/>
      <c r="I42" s="187"/>
      <c r="J42" s="187"/>
      <c r="K42" s="187"/>
      <c r="L42" s="188"/>
    </row>
    <row r="43" spans="2:12" ht="15.75" x14ac:dyDescent="0.25">
      <c r="B43" s="34"/>
      <c r="C43" s="187"/>
      <c r="D43" s="187"/>
      <c r="E43" s="187"/>
      <c r="F43" s="187"/>
      <c r="G43" s="187"/>
      <c r="H43" s="187"/>
      <c r="I43" s="187"/>
      <c r="J43" s="187"/>
      <c r="K43" s="187"/>
      <c r="L43" s="188"/>
    </row>
    <row r="44" spans="2:12" ht="15.75" x14ac:dyDescent="0.25">
      <c r="B44" s="176"/>
      <c r="C44" s="177"/>
      <c r="D44" s="177"/>
      <c r="E44" s="177"/>
      <c r="F44" s="177"/>
      <c r="G44" s="177"/>
      <c r="H44" s="177"/>
      <c r="I44" s="177"/>
      <c r="J44" s="177"/>
      <c r="K44" s="177"/>
      <c r="L44" s="178"/>
    </row>
    <row r="45" spans="2:12" ht="15.75" x14ac:dyDescent="0.25">
      <c r="B45" s="30" t="s">
        <v>198</v>
      </c>
      <c r="C45" s="181" t="s">
        <v>153</v>
      </c>
      <c r="D45" s="181"/>
      <c r="E45" s="181"/>
      <c r="F45" s="181"/>
      <c r="G45" s="181"/>
      <c r="H45" s="181"/>
      <c r="I45" s="181"/>
      <c r="J45" s="181"/>
      <c r="K45" s="185" t="s">
        <v>51</v>
      </c>
      <c r="L45" s="186"/>
    </row>
    <row r="46" spans="2:12" ht="14.45" customHeight="1" x14ac:dyDescent="0.25">
      <c r="B46" s="30"/>
      <c r="C46" s="179" t="s">
        <v>154</v>
      </c>
      <c r="D46" s="179"/>
      <c r="E46" s="179"/>
      <c r="F46" s="179"/>
      <c r="G46" s="179"/>
      <c r="H46" s="179"/>
      <c r="I46" s="179"/>
      <c r="J46" s="179"/>
      <c r="K46" s="179"/>
      <c r="L46" s="180"/>
    </row>
    <row r="47" spans="2:12" ht="16.5" thickBot="1" x14ac:dyDescent="0.3">
      <c r="B47" s="173"/>
      <c r="C47" s="174"/>
      <c r="D47" s="174"/>
      <c r="E47" s="174"/>
      <c r="F47" s="174"/>
      <c r="G47" s="174"/>
      <c r="H47" s="174"/>
      <c r="I47" s="174"/>
      <c r="J47" s="174"/>
      <c r="K47" s="174"/>
      <c r="L47" s="175"/>
    </row>
  </sheetData>
  <sheetProtection algorithmName="SHA-512" hashValue="tPkPvPIeIMx++ALT+ffyUvwQaERVUtzTQ2H3vX+uspqJd/Gr49FX7RDahAfjPyj0ssWI0du6pBCX0hDloVsoKA==" saltValue="GmAXFI8EF6AJxYwCykSiXQ==" spinCount="100000" sheet="1" selectLockedCells="1"/>
  <mergeCells count="35">
    <mergeCell ref="C22:L22"/>
    <mergeCell ref="C11:L11"/>
    <mergeCell ref="C15:L15"/>
    <mergeCell ref="B21:L21"/>
    <mergeCell ref="C13:L14"/>
    <mergeCell ref="B3:L8"/>
    <mergeCell ref="B9:L9"/>
    <mergeCell ref="C20:L20"/>
    <mergeCell ref="B12:L12"/>
    <mergeCell ref="N3:N4"/>
    <mergeCell ref="C10:L10"/>
    <mergeCell ref="C17:L17"/>
    <mergeCell ref="C18:L18"/>
    <mergeCell ref="B47:L47"/>
    <mergeCell ref="B44:L44"/>
    <mergeCell ref="C46:L46"/>
    <mergeCell ref="C45:J45"/>
    <mergeCell ref="B2:L2"/>
    <mergeCell ref="K45:L45"/>
    <mergeCell ref="C29:L29"/>
    <mergeCell ref="C23:L24"/>
    <mergeCell ref="C27:L27"/>
    <mergeCell ref="C26:L26"/>
    <mergeCell ref="B28:L28"/>
    <mergeCell ref="B25:L25"/>
    <mergeCell ref="C39:L40"/>
    <mergeCell ref="B41:L41"/>
    <mergeCell ref="C42:L43"/>
    <mergeCell ref="C30:L31"/>
    <mergeCell ref="C36:L37"/>
    <mergeCell ref="B38:L38"/>
    <mergeCell ref="B34:L34"/>
    <mergeCell ref="B32:L32"/>
    <mergeCell ref="C35:L35"/>
    <mergeCell ref="C33:L33"/>
  </mergeCells>
  <hyperlinks>
    <hyperlink ref="C10" location="'Project Costs'!A1" display="Project Costs sheet:" xr:uid="{D2C451BD-47D6-490E-AF91-4FEE8C2BDB04}"/>
    <hyperlink ref="C10:L10" location="'Project Outcomes'!A1" display="Project Outcomes sheet:" xr:uid="{E5239FF4-CF49-44B2-A80B-FAB4D04F5404}"/>
    <hyperlink ref="C22" location="'Project Costs'!A1" display="Project Costs sheet:" xr:uid="{8F287861-CE70-46B2-8E95-73CA6D6EF3E0}"/>
    <hyperlink ref="C35" location="Declaration!A1" display="Declaration sheet:" xr:uid="{0DBE4A6B-85A9-4260-B876-CF6E894847FE}"/>
    <hyperlink ref="C35:L35" location="Declarations!A1" display="Declarations:" xr:uid="{805BE6FA-569F-4E8C-B514-93D2303AF8E1}"/>
    <hyperlink ref="C22:L22" location="'Expenditure Report'!A1" display="Expenditure Report sheet:" xr:uid="{5C0369C4-BEF1-4292-ACF4-BF8AA74C6E3B}"/>
    <hyperlink ref="K45" r:id="rId1" xr:uid="{01167170-B5E2-4B47-8B56-63A182F3A2A8}"/>
  </hyperlinks>
  <pageMargins left="0.7" right="0.7" top="0.75" bottom="0.75" header="0.3" footer="0.3"/>
  <pageSetup paperSize="9" orientation="portrait" r:id="rId2"/>
  <headerFooter>
    <oddHeader>&amp;C&amp;"Aptos"&amp;14&amp;KFF0000 OFFICIAL&amp;1#_x000D_</oddHeader>
    <oddFooter>&amp;C_x000D_&amp;1#&amp;"Aptos"&amp;14&amp;KFF0000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E3F24-0DCA-439E-A376-5BD2701DA1B4}">
  <dimension ref="A1:O80"/>
  <sheetViews>
    <sheetView zoomScaleNormal="100" workbookViewId="0">
      <selection activeCell="E31" sqref="E31:F31"/>
    </sheetView>
  </sheetViews>
  <sheetFormatPr defaultColWidth="9.140625" defaultRowHeight="15" x14ac:dyDescent="0.25"/>
  <cols>
    <col min="1" max="1" width="67.28515625" style="47" customWidth="1"/>
    <col min="2" max="2" width="2.85546875" style="47" customWidth="1"/>
    <col min="3" max="3" width="31.5703125" style="47" customWidth="1"/>
    <col min="4" max="4" width="28.42578125" style="47" customWidth="1"/>
    <col min="5" max="5" width="3" style="47" customWidth="1"/>
    <col min="6" max="6" width="27" style="47" customWidth="1"/>
    <col min="7" max="7" width="34.42578125" style="47" customWidth="1"/>
    <col min="8" max="8" width="27.5703125" style="47" customWidth="1"/>
    <col min="9" max="14" width="9.140625" style="47"/>
    <col min="15" max="15" width="15" style="47" customWidth="1"/>
    <col min="16" max="16384" width="9.140625" style="47"/>
  </cols>
  <sheetData>
    <row r="1" spans="1:15" ht="15.75" thickBot="1" x14ac:dyDescent="0.3">
      <c r="A1" s="269"/>
      <c r="B1" s="269"/>
      <c r="C1" s="269"/>
      <c r="D1" s="269"/>
      <c r="E1" s="269"/>
      <c r="F1" s="269"/>
      <c r="G1" s="269"/>
    </row>
    <row r="2" spans="1:15" ht="15.75" thickBot="1" x14ac:dyDescent="0.3">
      <c r="A2" s="216" t="s">
        <v>163</v>
      </c>
      <c r="B2" s="217"/>
      <c r="C2" s="217"/>
      <c r="D2" s="217"/>
      <c r="E2" s="217"/>
      <c r="F2" s="217"/>
      <c r="G2" s="223"/>
    </row>
    <row r="3" spans="1:15" ht="15.75" thickBot="1" x14ac:dyDescent="0.3">
      <c r="A3" s="72" t="s">
        <v>52</v>
      </c>
      <c r="B3" s="218"/>
      <c r="C3" s="219"/>
      <c r="D3" s="219"/>
      <c r="E3" s="219"/>
      <c r="F3" s="219"/>
      <c r="G3" s="270" t="s">
        <v>88</v>
      </c>
    </row>
    <row r="4" spans="1:15" ht="15.75" thickBot="1" x14ac:dyDescent="0.3">
      <c r="A4" s="81" t="s">
        <v>53</v>
      </c>
      <c r="B4" s="218"/>
      <c r="C4" s="219"/>
      <c r="D4" s="219"/>
      <c r="E4" s="219"/>
      <c r="F4" s="219"/>
      <c r="G4" s="271"/>
    </row>
    <row r="5" spans="1:15" ht="15.75" thickBot="1" x14ac:dyDescent="0.3">
      <c r="A5" s="81" t="s">
        <v>54</v>
      </c>
      <c r="B5" s="218"/>
      <c r="C5" s="219"/>
      <c r="D5" s="219"/>
      <c r="E5" s="219"/>
      <c r="F5" s="219"/>
      <c r="G5" s="271"/>
    </row>
    <row r="6" spans="1:15" ht="15.75" thickBot="1" x14ac:dyDescent="0.3">
      <c r="A6" s="81" t="s">
        <v>62</v>
      </c>
      <c r="B6" s="218" t="s">
        <v>114</v>
      </c>
      <c r="C6" s="219"/>
      <c r="D6" s="219"/>
      <c r="E6" s="219"/>
      <c r="F6" s="219"/>
      <c r="G6" s="271"/>
    </row>
    <row r="7" spans="1:15" ht="15.75" thickBot="1" x14ac:dyDescent="0.3">
      <c r="A7" s="81" t="s">
        <v>113</v>
      </c>
      <c r="B7" s="218"/>
      <c r="C7" s="220"/>
      <c r="D7" s="51" t="s">
        <v>100</v>
      </c>
      <c r="E7" s="218"/>
      <c r="F7" s="219"/>
      <c r="G7" s="271"/>
      <c r="H7" s="49"/>
    </row>
    <row r="8" spans="1:15" ht="15.75" thickBot="1" x14ac:dyDescent="0.3">
      <c r="A8" s="81" t="s">
        <v>215</v>
      </c>
      <c r="B8" s="218" t="s">
        <v>114</v>
      </c>
      <c r="C8" s="220"/>
      <c r="D8" s="51" t="s">
        <v>220</v>
      </c>
      <c r="E8" s="218"/>
      <c r="F8" s="219"/>
      <c r="G8" s="272"/>
    </row>
    <row r="9" spans="1:15" s="83" customFormat="1" ht="7.5" customHeight="1" thickBot="1" x14ac:dyDescent="0.3">
      <c r="A9" s="289"/>
      <c r="B9" s="290"/>
      <c r="C9" s="290"/>
      <c r="D9" s="290"/>
      <c r="E9" s="290"/>
      <c r="F9" s="290"/>
      <c r="G9" s="291"/>
    </row>
    <row r="10" spans="1:15" ht="15.75" thickBot="1" x14ac:dyDescent="0.3">
      <c r="A10" s="81" t="s">
        <v>216</v>
      </c>
      <c r="B10" s="210"/>
      <c r="C10" s="212"/>
      <c r="D10" s="81" t="s">
        <v>217</v>
      </c>
      <c r="E10" s="210"/>
      <c r="F10" s="212"/>
      <c r="G10" s="82" t="s">
        <v>218</v>
      </c>
    </row>
    <row r="11" spans="1:15" ht="7.5" customHeight="1" thickBot="1" x14ac:dyDescent="0.3">
      <c r="A11" s="319"/>
      <c r="B11" s="309"/>
      <c r="C11" s="309"/>
      <c r="D11" s="309"/>
      <c r="E11" s="309"/>
      <c r="F11" s="309"/>
      <c r="G11" s="309"/>
    </row>
    <row r="12" spans="1:15" ht="15.75" thickBot="1" x14ac:dyDescent="0.3">
      <c r="A12" s="216" t="s">
        <v>193</v>
      </c>
      <c r="B12" s="217"/>
      <c r="C12" s="217"/>
      <c r="D12" s="217"/>
      <c r="E12" s="217"/>
      <c r="F12" s="217"/>
      <c r="G12" s="223"/>
    </row>
    <row r="13" spans="1:15" x14ac:dyDescent="0.25">
      <c r="A13" s="314" t="s">
        <v>104</v>
      </c>
      <c r="B13" s="69" t="b">
        <v>0</v>
      </c>
      <c r="C13" s="302" t="s">
        <v>105</v>
      </c>
      <c r="D13" s="303"/>
      <c r="E13" s="70" t="b">
        <v>0</v>
      </c>
      <c r="F13" s="71" t="s">
        <v>107</v>
      </c>
      <c r="G13" s="270" t="s">
        <v>149</v>
      </c>
      <c r="H13" s="294" t="s">
        <v>172</v>
      </c>
      <c r="I13" s="294"/>
      <c r="J13" s="294"/>
      <c r="K13" s="294"/>
      <c r="L13" s="294"/>
      <c r="M13" s="294"/>
      <c r="N13" s="294"/>
      <c r="O13" s="294"/>
    </row>
    <row r="14" spans="1:15" ht="15.75" thickBot="1" x14ac:dyDescent="0.3">
      <c r="A14" s="315"/>
      <c r="B14" s="73" t="b">
        <v>0</v>
      </c>
      <c r="C14" s="304" t="s">
        <v>106</v>
      </c>
      <c r="D14" s="305"/>
      <c r="E14" s="74" t="b">
        <v>0</v>
      </c>
      <c r="F14" s="75" t="s">
        <v>108</v>
      </c>
      <c r="G14" s="271"/>
      <c r="H14" s="294"/>
      <c r="I14" s="294"/>
      <c r="J14" s="294"/>
      <c r="K14" s="294"/>
      <c r="L14" s="294"/>
      <c r="M14" s="294"/>
      <c r="N14" s="294"/>
      <c r="O14" s="294"/>
    </row>
    <row r="15" spans="1:15" ht="15" customHeight="1" x14ac:dyDescent="0.25">
      <c r="A15" s="316" t="s">
        <v>109</v>
      </c>
      <c r="B15" s="77" t="b">
        <v>0</v>
      </c>
      <c r="C15" s="273" t="s">
        <v>110</v>
      </c>
      <c r="D15" s="274"/>
      <c r="E15" s="78" t="b">
        <v>0</v>
      </c>
      <c r="F15" s="79" t="s">
        <v>112</v>
      </c>
      <c r="G15" s="271"/>
      <c r="H15" s="295" t="s">
        <v>229</v>
      </c>
      <c r="I15" s="295"/>
      <c r="J15" s="295"/>
      <c r="K15" s="295"/>
      <c r="L15" s="295"/>
      <c r="M15" s="295"/>
      <c r="N15" s="295"/>
      <c r="O15" s="295"/>
    </row>
    <row r="16" spans="1:15" ht="15.75" thickBot="1" x14ac:dyDescent="0.3">
      <c r="A16" s="315"/>
      <c r="B16" s="73" t="b">
        <v>0</v>
      </c>
      <c r="C16" s="275" t="s">
        <v>111</v>
      </c>
      <c r="D16" s="275"/>
      <c r="E16" s="275"/>
      <c r="F16" s="276"/>
      <c r="G16" s="272"/>
      <c r="H16" s="295"/>
      <c r="I16" s="295"/>
      <c r="J16" s="295"/>
      <c r="K16" s="295"/>
      <c r="L16" s="295"/>
      <c r="M16" s="295"/>
      <c r="N16" s="295"/>
      <c r="O16" s="295"/>
    </row>
    <row r="17" spans="1:8" ht="6" customHeight="1" thickBot="1" x14ac:dyDescent="0.3">
      <c r="A17" s="80"/>
      <c r="B17" s="309"/>
      <c r="C17" s="309"/>
      <c r="D17" s="309"/>
      <c r="E17" s="309"/>
      <c r="F17" s="309"/>
      <c r="G17" s="310"/>
    </row>
    <row r="18" spans="1:8" ht="15.75" thickBot="1" x14ac:dyDescent="0.3">
      <c r="A18" s="317"/>
      <c r="B18" s="286" t="s">
        <v>184</v>
      </c>
      <c r="C18" s="287"/>
      <c r="D18" s="287"/>
      <c r="E18" s="287"/>
      <c r="F18" s="287"/>
      <c r="G18" s="288"/>
    </row>
    <row r="19" spans="1:8" ht="15.75" thickBot="1" x14ac:dyDescent="0.3">
      <c r="A19" s="318"/>
      <c r="B19" s="306" t="s">
        <v>169</v>
      </c>
      <c r="C19" s="307"/>
      <c r="D19" s="308"/>
      <c r="E19" s="311" t="s">
        <v>176</v>
      </c>
      <c r="F19" s="312"/>
      <c r="G19" s="313"/>
    </row>
    <row r="20" spans="1:8" ht="15.75" thickBot="1" x14ac:dyDescent="0.3">
      <c r="A20" s="81" t="s">
        <v>123</v>
      </c>
      <c r="B20" s="216" t="s">
        <v>124</v>
      </c>
      <c r="C20" s="223"/>
      <c r="D20" s="81" t="s">
        <v>119</v>
      </c>
      <c r="E20" s="217" t="s">
        <v>127</v>
      </c>
      <c r="F20" s="217"/>
      <c r="G20" s="81" t="s">
        <v>2</v>
      </c>
    </row>
    <row r="21" spans="1:8" x14ac:dyDescent="0.25">
      <c r="A21" s="61" t="s">
        <v>131</v>
      </c>
      <c r="B21" s="292"/>
      <c r="C21" s="293"/>
      <c r="D21" s="62"/>
      <c r="E21" s="300"/>
      <c r="F21" s="301"/>
      <c r="G21" s="42"/>
      <c r="H21" s="60"/>
    </row>
    <row r="22" spans="1:8" x14ac:dyDescent="0.25">
      <c r="A22" s="63" t="s">
        <v>161</v>
      </c>
      <c r="B22" s="279"/>
      <c r="C22" s="278"/>
      <c r="D22" s="64"/>
      <c r="E22" s="280"/>
      <c r="F22" s="281"/>
      <c r="G22" s="43"/>
      <c r="H22" s="60"/>
    </row>
    <row r="23" spans="1:8" x14ac:dyDescent="0.25">
      <c r="A23" s="63" t="s">
        <v>162</v>
      </c>
      <c r="B23" s="279"/>
      <c r="C23" s="278"/>
      <c r="D23" s="64"/>
      <c r="E23" s="280"/>
      <c r="F23" s="281"/>
      <c r="G23" s="43"/>
      <c r="H23" s="60"/>
    </row>
    <row r="24" spans="1:8" x14ac:dyDescent="0.25">
      <c r="A24" s="63" t="s">
        <v>130</v>
      </c>
      <c r="B24" s="279"/>
      <c r="C24" s="278"/>
      <c r="D24" s="64"/>
      <c r="E24" s="280"/>
      <c r="F24" s="281"/>
      <c r="G24" s="43"/>
    </row>
    <row r="25" spans="1:8" ht="15.75" thickBot="1" x14ac:dyDescent="0.3">
      <c r="A25" s="65" t="s">
        <v>132</v>
      </c>
      <c r="B25" s="282"/>
      <c r="C25" s="283"/>
      <c r="D25" s="66"/>
      <c r="E25" s="284"/>
      <c r="F25" s="285"/>
      <c r="G25" s="44"/>
    </row>
    <row r="26" spans="1:8" ht="6" customHeight="1" thickBot="1" x14ac:dyDescent="0.3">
      <c r="A26" s="289"/>
      <c r="B26" s="290"/>
      <c r="C26" s="290"/>
      <c r="D26" s="290"/>
      <c r="E26" s="290"/>
      <c r="F26" s="290"/>
      <c r="G26" s="291"/>
    </row>
    <row r="27" spans="1:8" ht="15.75" thickBot="1" x14ac:dyDescent="0.3">
      <c r="A27" s="216" t="s">
        <v>110</v>
      </c>
      <c r="B27" s="217"/>
      <c r="C27" s="217"/>
      <c r="D27" s="217"/>
      <c r="E27" s="217"/>
      <c r="F27" s="217"/>
      <c r="G27" s="223"/>
      <c r="H27" s="60"/>
    </row>
    <row r="28" spans="1:8" x14ac:dyDescent="0.25">
      <c r="A28" s="61" t="s">
        <v>128</v>
      </c>
      <c r="B28" s="299" t="s">
        <v>114</v>
      </c>
      <c r="C28" s="298"/>
      <c r="D28" s="62" t="s">
        <v>114</v>
      </c>
      <c r="E28" s="300" t="s">
        <v>114</v>
      </c>
      <c r="F28" s="301"/>
      <c r="G28" s="42"/>
      <c r="H28" s="48" t="s">
        <v>148</v>
      </c>
    </row>
    <row r="29" spans="1:8" x14ac:dyDescent="0.25">
      <c r="A29" s="63" t="s">
        <v>182</v>
      </c>
      <c r="B29" s="279"/>
      <c r="C29" s="278"/>
      <c r="D29" s="64"/>
      <c r="E29" s="280"/>
      <c r="F29" s="281"/>
      <c r="G29" s="43"/>
      <c r="H29" s="60"/>
    </row>
    <row r="30" spans="1:8" x14ac:dyDescent="0.25">
      <c r="A30" s="63" t="s">
        <v>183</v>
      </c>
      <c r="B30" s="279" t="s">
        <v>114</v>
      </c>
      <c r="C30" s="278"/>
      <c r="D30" s="64" t="s">
        <v>114</v>
      </c>
      <c r="E30" s="280" t="s">
        <v>114</v>
      </c>
      <c r="F30" s="281"/>
      <c r="G30" s="43"/>
      <c r="H30" s="48" t="s">
        <v>148</v>
      </c>
    </row>
    <row r="31" spans="1:8" x14ac:dyDescent="0.25">
      <c r="A31" s="63" t="s">
        <v>147</v>
      </c>
      <c r="B31" s="279" t="s">
        <v>114</v>
      </c>
      <c r="C31" s="278"/>
      <c r="D31" s="64" t="s">
        <v>114</v>
      </c>
      <c r="E31" s="280" t="s">
        <v>114</v>
      </c>
      <c r="F31" s="281"/>
      <c r="G31" s="43"/>
      <c r="H31" s="48" t="s">
        <v>148</v>
      </c>
    </row>
    <row r="32" spans="1:8" x14ac:dyDescent="0.25">
      <c r="A32" s="63" t="s">
        <v>160</v>
      </c>
      <c r="B32" s="279"/>
      <c r="C32" s="278"/>
      <c r="D32" s="64"/>
      <c r="E32" s="280"/>
      <c r="F32" s="281"/>
      <c r="G32" s="43"/>
    </row>
    <row r="33" spans="1:8" x14ac:dyDescent="0.25">
      <c r="A33" s="63" t="s">
        <v>159</v>
      </c>
      <c r="B33" s="279"/>
      <c r="C33" s="278"/>
      <c r="D33" s="64"/>
      <c r="E33" s="280"/>
      <c r="F33" s="281"/>
      <c r="G33" s="43"/>
    </row>
    <row r="34" spans="1:8" x14ac:dyDescent="0.25">
      <c r="A34" s="63" t="s">
        <v>158</v>
      </c>
      <c r="B34" s="279"/>
      <c r="C34" s="278"/>
      <c r="D34" s="64"/>
      <c r="E34" s="280"/>
      <c r="F34" s="281"/>
      <c r="G34" s="43"/>
    </row>
    <row r="35" spans="1:8" ht="15.75" thickBot="1" x14ac:dyDescent="0.3">
      <c r="A35" s="65" t="s">
        <v>157</v>
      </c>
      <c r="B35" s="282"/>
      <c r="C35" s="283"/>
      <c r="D35" s="66"/>
      <c r="E35" s="284"/>
      <c r="F35" s="285"/>
      <c r="G35" s="44"/>
    </row>
    <row r="36" spans="1:8" ht="6" customHeight="1" thickBot="1" x14ac:dyDescent="0.3">
      <c r="A36" s="289"/>
      <c r="B36" s="290"/>
      <c r="C36" s="290"/>
      <c r="D36" s="290"/>
      <c r="E36" s="290"/>
      <c r="F36" s="290"/>
      <c r="G36" s="291"/>
    </row>
    <row r="37" spans="1:8" ht="15.75" thickBot="1" x14ac:dyDescent="0.3">
      <c r="A37" s="216" t="s">
        <v>178</v>
      </c>
      <c r="B37" s="217"/>
      <c r="C37" s="217"/>
      <c r="D37" s="217"/>
      <c r="E37" s="217"/>
      <c r="F37" s="217"/>
      <c r="G37" s="223"/>
    </row>
    <row r="38" spans="1:8" x14ac:dyDescent="0.25">
      <c r="A38" s="61" t="s">
        <v>126</v>
      </c>
      <c r="B38" s="297" t="s">
        <v>114</v>
      </c>
      <c r="C38" s="298"/>
      <c r="D38" s="62" t="s">
        <v>114</v>
      </c>
      <c r="E38" s="300" t="s">
        <v>114</v>
      </c>
      <c r="F38" s="301"/>
      <c r="G38" s="42"/>
      <c r="H38" s="48" t="s">
        <v>148</v>
      </c>
    </row>
    <row r="39" spans="1:8" x14ac:dyDescent="0.25">
      <c r="A39" s="63" t="s">
        <v>180</v>
      </c>
      <c r="B39" s="277"/>
      <c r="C39" s="278"/>
      <c r="D39" s="64"/>
      <c r="E39" s="280"/>
      <c r="F39" s="281"/>
      <c r="G39" s="43"/>
      <c r="H39" s="60"/>
    </row>
    <row r="40" spans="1:8" x14ac:dyDescent="0.25">
      <c r="A40" s="63" t="s">
        <v>125</v>
      </c>
      <c r="B40" s="277"/>
      <c r="C40" s="278"/>
      <c r="D40" s="64"/>
      <c r="E40" s="280"/>
      <c r="F40" s="281"/>
      <c r="G40" s="43"/>
      <c r="H40" s="60"/>
    </row>
    <row r="41" spans="1:8" x14ac:dyDescent="0.25">
      <c r="A41" s="63" t="s">
        <v>133</v>
      </c>
      <c r="B41" s="324"/>
      <c r="C41" s="325"/>
      <c r="D41" s="67"/>
      <c r="E41" s="326"/>
      <c r="F41" s="327"/>
      <c r="G41" s="45"/>
      <c r="H41" s="60"/>
    </row>
    <row r="42" spans="1:8" x14ac:dyDescent="0.25">
      <c r="A42" s="63" t="s">
        <v>147</v>
      </c>
      <c r="B42" s="277" t="s">
        <v>114</v>
      </c>
      <c r="C42" s="278"/>
      <c r="D42" s="64" t="s">
        <v>114</v>
      </c>
      <c r="E42" s="280" t="s">
        <v>114</v>
      </c>
      <c r="F42" s="281"/>
      <c r="G42" s="43"/>
      <c r="H42" s="48" t="s">
        <v>148</v>
      </c>
    </row>
    <row r="43" spans="1:8" x14ac:dyDescent="0.25">
      <c r="A43" s="63" t="s">
        <v>156</v>
      </c>
      <c r="B43" s="320"/>
      <c r="C43" s="321"/>
      <c r="D43" s="68"/>
      <c r="E43" s="322"/>
      <c r="F43" s="323"/>
      <c r="G43" s="46"/>
    </row>
    <row r="44" spans="1:8" ht="15.75" thickBot="1" x14ac:dyDescent="0.3">
      <c r="A44" s="65" t="s">
        <v>155</v>
      </c>
      <c r="B44" s="296"/>
      <c r="C44" s="283"/>
      <c r="D44" s="66"/>
      <c r="E44" s="284"/>
      <c r="F44" s="285"/>
      <c r="G44" s="44"/>
    </row>
    <row r="45" spans="1:8" ht="6" customHeight="1" thickBot="1" x14ac:dyDescent="0.3">
      <c r="A45" s="289"/>
      <c r="B45" s="290"/>
      <c r="C45" s="290"/>
      <c r="D45" s="290"/>
      <c r="E45" s="290"/>
      <c r="F45" s="290"/>
      <c r="G45" s="291"/>
    </row>
    <row r="46" spans="1:8" ht="15.75" thickBot="1" x14ac:dyDescent="0.3">
      <c r="A46" s="216" t="s">
        <v>112</v>
      </c>
      <c r="B46" s="217"/>
      <c r="C46" s="217"/>
      <c r="D46" s="217"/>
      <c r="E46" s="217"/>
      <c r="F46" s="217"/>
      <c r="G46" s="223"/>
    </row>
    <row r="47" spans="1:8" x14ac:dyDescent="0.25">
      <c r="A47" s="61" t="s">
        <v>121</v>
      </c>
      <c r="B47" s="299" t="s">
        <v>114</v>
      </c>
      <c r="C47" s="298"/>
      <c r="D47" s="62" t="s">
        <v>114</v>
      </c>
      <c r="E47" s="300" t="s">
        <v>114</v>
      </c>
      <c r="F47" s="301"/>
      <c r="G47" s="42"/>
      <c r="H47" s="48" t="s">
        <v>148</v>
      </c>
    </row>
    <row r="48" spans="1:8" x14ac:dyDescent="0.25">
      <c r="A48" s="63" t="s">
        <v>181</v>
      </c>
      <c r="B48" s="279"/>
      <c r="C48" s="278"/>
      <c r="D48" s="64"/>
      <c r="E48" s="280"/>
      <c r="F48" s="281"/>
      <c r="G48" s="43"/>
      <c r="H48" s="60"/>
    </row>
    <row r="49" spans="1:8" x14ac:dyDescent="0.25">
      <c r="A49" s="63" t="s">
        <v>122</v>
      </c>
      <c r="B49" s="279"/>
      <c r="C49" s="278"/>
      <c r="D49" s="64"/>
      <c r="E49" s="280"/>
      <c r="F49" s="281"/>
      <c r="G49" s="43"/>
    </row>
    <row r="50" spans="1:8" x14ac:dyDescent="0.25">
      <c r="A50" s="63" t="s">
        <v>118</v>
      </c>
      <c r="B50" s="279"/>
      <c r="C50" s="278"/>
      <c r="D50" s="64"/>
      <c r="E50" s="280"/>
      <c r="F50" s="281"/>
      <c r="G50" s="43"/>
    </row>
    <row r="51" spans="1:8" ht="15.75" thickBot="1" x14ac:dyDescent="0.3">
      <c r="A51" s="65" t="s">
        <v>129</v>
      </c>
      <c r="B51" s="282"/>
      <c r="C51" s="283"/>
      <c r="D51" s="66"/>
      <c r="E51" s="284"/>
      <c r="F51" s="285"/>
      <c r="G51" s="44"/>
    </row>
    <row r="52" spans="1:8" ht="7.5" customHeight="1" thickBot="1" x14ac:dyDescent="0.3">
      <c r="A52" s="54"/>
      <c r="B52" s="55"/>
      <c r="C52" s="56"/>
      <c r="D52" s="55"/>
      <c r="E52" s="56"/>
      <c r="F52" s="56"/>
      <c r="G52" s="57"/>
    </row>
    <row r="53" spans="1:8" ht="15" customHeight="1" thickBot="1" x14ac:dyDescent="0.3">
      <c r="A53" s="216" t="s">
        <v>224</v>
      </c>
      <c r="B53" s="217"/>
      <c r="C53" s="217"/>
      <c r="D53" s="217"/>
      <c r="E53" s="217"/>
      <c r="F53" s="217"/>
      <c r="G53" s="223"/>
    </row>
    <row r="54" spans="1:8" ht="119.25" customHeight="1" thickBot="1" x14ac:dyDescent="0.3">
      <c r="A54" s="216" t="s">
        <v>221</v>
      </c>
      <c r="B54" s="217"/>
      <c r="C54" s="217"/>
      <c r="D54" s="218"/>
      <c r="E54" s="219"/>
      <c r="F54" s="220"/>
      <c r="G54" s="59" t="s">
        <v>88</v>
      </c>
    </row>
    <row r="55" spans="1:8" ht="44.45" customHeight="1" thickBot="1" x14ac:dyDescent="0.3">
      <c r="A55" s="207" t="s">
        <v>230</v>
      </c>
      <c r="B55" s="208"/>
      <c r="C55" s="209"/>
      <c r="D55" s="210" t="s">
        <v>114</v>
      </c>
      <c r="E55" s="211"/>
      <c r="F55" s="212"/>
      <c r="G55" s="221" t="s">
        <v>218</v>
      </c>
      <c r="H55" s="48" t="s">
        <v>148</v>
      </c>
    </row>
    <row r="56" spans="1:8" ht="84.6" customHeight="1" thickBot="1" x14ac:dyDescent="0.3">
      <c r="A56" s="207" t="s">
        <v>227</v>
      </c>
      <c r="B56" s="208"/>
      <c r="C56" s="209"/>
      <c r="D56" s="213" t="s">
        <v>166</v>
      </c>
      <c r="E56" s="214"/>
      <c r="F56" s="215"/>
      <c r="G56" s="222"/>
    </row>
    <row r="57" spans="1:8" ht="7.5" customHeight="1" thickBot="1" x14ac:dyDescent="0.3">
      <c r="A57" s="309"/>
      <c r="B57" s="309"/>
      <c r="C57" s="309"/>
      <c r="D57" s="309"/>
      <c r="E57" s="309"/>
      <c r="F57" s="309"/>
      <c r="G57" s="309"/>
    </row>
    <row r="58" spans="1:8" ht="15.75" thickBot="1" x14ac:dyDescent="0.3">
      <c r="A58" s="216" t="s">
        <v>225</v>
      </c>
      <c r="B58" s="217"/>
      <c r="C58" s="217"/>
      <c r="D58" s="217"/>
      <c r="E58" s="217"/>
      <c r="F58" s="217"/>
      <c r="G58" s="223"/>
    </row>
    <row r="59" spans="1:8" ht="15.75" thickBot="1" x14ac:dyDescent="0.3">
      <c r="A59" s="216" t="s">
        <v>165</v>
      </c>
      <c r="B59" s="217"/>
      <c r="C59" s="217"/>
      <c r="D59" s="210"/>
      <c r="E59" s="211"/>
      <c r="F59" s="211"/>
      <c r="G59" s="231" t="s">
        <v>218</v>
      </c>
    </row>
    <row r="60" spans="1:8" x14ac:dyDescent="0.25">
      <c r="A60" s="263" t="s">
        <v>170</v>
      </c>
      <c r="B60" s="264"/>
      <c r="C60" s="264"/>
      <c r="D60" s="252" t="s">
        <v>166</v>
      </c>
      <c r="E60" s="253"/>
      <c r="F60" s="253"/>
      <c r="G60" s="232"/>
    </row>
    <row r="61" spans="1:8" x14ac:dyDescent="0.25">
      <c r="A61" s="261"/>
      <c r="B61" s="262"/>
      <c r="C61" s="262"/>
      <c r="D61" s="254"/>
      <c r="E61" s="247"/>
      <c r="F61" s="247"/>
      <c r="G61" s="232"/>
    </row>
    <row r="62" spans="1:8" x14ac:dyDescent="0.25">
      <c r="A62" s="261"/>
      <c r="B62" s="262"/>
      <c r="C62" s="262"/>
      <c r="D62" s="254"/>
      <c r="E62" s="247"/>
      <c r="F62" s="247"/>
      <c r="G62" s="232"/>
    </row>
    <row r="63" spans="1:8" ht="15.75" thickBot="1" x14ac:dyDescent="0.3">
      <c r="A63" s="265"/>
      <c r="B63" s="266"/>
      <c r="C63" s="266"/>
      <c r="D63" s="255"/>
      <c r="E63" s="256"/>
      <c r="F63" s="256"/>
      <c r="G63" s="232"/>
    </row>
    <row r="64" spans="1:8" x14ac:dyDescent="0.25">
      <c r="A64" s="257" t="s">
        <v>167</v>
      </c>
      <c r="B64" s="258"/>
      <c r="C64" s="258"/>
      <c r="D64" s="243" t="s">
        <v>166</v>
      </c>
      <c r="E64" s="244"/>
      <c r="F64" s="244"/>
      <c r="G64" s="232"/>
    </row>
    <row r="65" spans="1:8" x14ac:dyDescent="0.25">
      <c r="A65" s="261"/>
      <c r="B65" s="262"/>
      <c r="C65" s="262"/>
      <c r="D65" s="246"/>
      <c r="E65" s="247"/>
      <c r="F65" s="247"/>
      <c r="G65" s="232"/>
    </row>
    <row r="66" spans="1:8" x14ac:dyDescent="0.25">
      <c r="A66" s="261"/>
      <c r="B66" s="262"/>
      <c r="C66" s="262"/>
      <c r="D66" s="246"/>
      <c r="E66" s="247"/>
      <c r="F66" s="247"/>
      <c r="G66" s="232"/>
    </row>
    <row r="67" spans="1:8" ht="15.75" thickBot="1" x14ac:dyDescent="0.3">
      <c r="A67" s="261"/>
      <c r="B67" s="262"/>
      <c r="C67" s="262"/>
      <c r="D67" s="246"/>
      <c r="E67" s="247"/>
      <c r="F67" s="247"/>
      <c r="G67" s="232"/>
    </row>
    <row r="68" spans="1:8" x14ac:dyDescent="0.25">
      <c r="A68" s="257" t="s">
        <v>232</v>
      </c>
      <c r="B68" s="258"/>
      <c r="C68" s="267"/>
      <c r="D68" s="234" t="s">
        <v>114</v>
      </c>
      <c r="E68" s="235"/>
      <c r="F68" s="236"/>
      <c r="G68" s="232"/>
      <c r="H68" s="224" t="s">
        <v>148</v>
      </c>
    </row>
    <row r="69" spans="1:8" ht="15.75" thickBot="1" x14ac:dyDescent="0.3">
      <c r="A69" s="259"/>
      <c r="B69" s="260"/>
      <c r="C69" s="268"/>
      <c r="D69" s="237"/>
      <c r="E69" s="238"/>
      <c r="F69" s="239"/>
      <c r="G69" s="233"/>
      <c r="H69" s="224"/>
    </row>
    <row r="70" spans="1:8" ht="6" customHeight="1" thickBot="1" x14ac:dyDescent="0.3">
      <c r="A70" s="49"/>
      <c r="G70" s="50"/>
    </row>
    <row r="71" spans="1:8" x14ac:dyDescent="0.25">
      <c r="A71" s="257" t="s">
        <v>179</v>
      </c>
      <c r="B71" s="258"/>
      <c r="C71" s="258"/>
      <c r="D71" s="234" t="s">
        <v>114</v>
      </c>
      <c r="E71" s="235"/>
      <c r="F71" s="236"/>
      <c r="G71" s="231" t="s">
        <v>218</v>
      </c>
      <c r="H71" s="224" t="s">
        <v>148</v>
      </c>
    </row>
    <row r="72" spans="1:8" ht="15.75" thickBot="1" x14ac:dyDescent="0.3">
      <c r="A72" s="259"/>
      <c r="B72" s="260"/>
      <c r="C72" s="260"/>
      <c r="D72" s="237"/>
      <c r="E72" s="238"/>
      <c r="F72" s="239"/>
      <c r="G72" s="232"/>
      <c r="H72" s="224"/>
    </row>
    <row r="73" spans="1:8" x14ac:dyDescent="0.25">
      <c r="A73" s="225" t="s">
        <v>187</v>
      </c>
      <c r="B73" s="226"/>
      <c r="C73" s="227"/>
      <c r="D73" s="234"/>
      <c r="E73" s="235"/>
      <c r="F73" s="236"/>
      <c r="G73" s="232"/>
    </row>
    <row r="74" spans="1:8" ht="15.75" thickBot="1" x14ac:dyDescent="0.3">
      <c r="A74" s="228"/>
      <c r="B74" s="229"/>
      <c r="C74" s="230"/>
      <c r="D74" s="237"/>
      <c r="E74" s="238"/>
      <c r="F74" s="239"/>
      <c r="G74" s="232"/>
    </row>
    <row r="75" spans="1:8" x14ac:dyDescent="0.25">
      <c r="A75" s="225" t="s">
        <v>188</v>
      </c>
      <c r="B75" s="226"/>
      <c r="C75" s="227"/>
      <c r="D75" s="243" t="s">
        <v>166</v>
      </c>
      <c r="E75" s="244"/>
      <c r="F75" s="245"/>
      <c r="G75" s="232"/>
    </row>
    <row r="76" spans="1:8" x14ac:dyDescent="0.25">
      <c r="A76" s="240"/>
      <c r="B76" s="241"/>
      <c r="C76" s="242"/>
      <c r="D76" s="246"/>
      <c r="E76" s="247"/>
      <c r="F76" s="248"/>
      <c r="G76" s="232"/>
    </row>
    <row r="77" spans="1:8" x14ac:dyDescent="0.25">
      <c r="A77" s="240"/>
      <c r="B77" s="241"/>
      <c r="C77" s="242"/>
      <c r="D77" s="246"/>
      <c r="E77" s="247"/>
      <c r="F77" s="248"/>
      <c r="G77" s="232"/>
    </row>
    <row r="78" spans="1:8" x14ac:dyDescent="0.25">
      <c r="A78" s="240"/>
      <c r="B78" s="241"/>
      <c r="C78" s="242"/>
      <c r="D78" s="246"/>
      <c r="E78" s="247"/>
      <c r="F78" s="248"/>
      <c r="G78" s="232"/>
    </row>
    <row r="79" spans="1:8" x14ac:dyDescent="0.25">
      <c r="A79" s="240"/>
      <c r="B79" s="241"/>
      <c r="C79" s="242"/>
      <c r="D79" s="246"/>
      <c r="E79" s="247"/>
      <c r="F79" s="248"/>
      <c r="G79" s="232"/>
    </row>
    <row r="80" spans="1:8" ht="15.75" thickBot="1" x14ac:dyDescent="0.3">
      <c r="A80" s="228"/>
      <c r="B80" s="229"/>
      <c r="C80" s="230"/>
      <c r="D80" s="249"/>
      <c r="E80" s="250"/>
      <c r="F80" s="251"/>
      <c r="G80" s="233"/>
    </row>
  </sheetData>
  <sheetProtection algorithmName="SHA-512" hashValue="y5h8ZdDrBEv3nVOh5r8yJuZLtXNVqFBepkufnvIoPkqkIDyN2OGUtPfsI50s9TdJUUa2ZEWGGf5+gM5QnlS8tA==" saltValue="4R9Y98UU9p9eZgBEhbfq3A==" spinCount="100000" sheet="1" selectLockedCells="1"/>
  <mergeCells count="116">
    <mergeCell ref="B41:C41"/>
    <mergeCell ref="B49:C49"/>
    <mergeCell ref="E41:F41"/>
    <mergeCell ref="E49:F49"/>
    <mergeCell ref="B23:C23"/>
    <mergeCell ref="B31:C31"/>
    <mergeCell ref="B32:C32"/>
    <mergeCell ref="B33:C33"/>
    <mergeCell ref="B24:C24"/>
    <mergeCell ref="B50:C50"/>
    <mergeCell ref="A57:G57"/>
    <mergeCell ref="A45:G45"/>
    <mergeCell ref="A36:G36"/>
    <mergeCell ref="A26:G26"/>
    <mergeCell ref="B51:C51"/>
    <mergeCell ref="E51:F51"/>
    <mergeCell ref="B43:C43"/>
    <mergeCell ref="B34:C34"/>
    <mergeCell ref="B35:C35"/>
    <mergeCell ref="E50:F50"/>
    <mergeCell ref="E34:F34"/>
    <mergeCell ref="E35:F35"/>
    <mergeCell ref="E43:F43"/>
    <mergeCell ref="B48:C48"/>
    <mergeCell ref="E48:F48"/>
    <mergeCell ref="B40:C40"/>
    <mergeCell ref="E40:F40"/>
    <mergeCell ref="B42:C42"/>
    <mergeCell ref="E42:F42"/>
    <mergeCell ref="E47:F47"/>
    <mergeCell ref="B47:C47"/>
    <mergeCell ref="A46:G46"/>
    <mergeCell ref="A55:C55"/>
    <mergeCell ref="B3:F3"/>
    <mergeCell ref="B4:F4"/>
    <mergeCell ref="B5:F5"/>
    <mergeCell ref="B6:F6"/>
    <mergeCell ref="B7:C7"/>
    <mergeCell ref="A13:A14"/>
    <mergeCell ref="A15:A16"/>
    <mergeCell ref="A18:A19"/>
    <mergeCell ref="A11:G11"/>
    <mergeCell ref="H13:O14"/>
    <mergeCell ref="H15:O16"/>
    <mergeCell ref="B44:C44"/>
    <mergeCell ref="E44:F44"/>
    <mergeCell ref="E22:F22"/>
    <mergeCell ref="B38:C38"/>
    <mergeCell ref="B28:C28"/>
    <mergeCell ref="B30:C30"/>
    <mergeCell ref="E38:F38"/>
    <mergeCell ref="E28:F28"/>
    <mergeCell ref="E30:F30"/>
    <mergeCell ref="E39:F39"/>
    <mergeCell ref="E29:F29"/>
    <mergeCell ref="E21:F21"/>
    <mergeCell ref="E23:F23"/>
    <mergeCell ref="E31:F31"/>
    <mergeCell ref="E32:F32"/>
    <mergeCell ref="B20:C20"/>
    <mergeCell ref="C13:D13"/>
    <mergeCell ref="C14:D14"/>
    <mergeCell ref="E20:F20"/>
    <mergeCell ref="B19:D19"/>
    <mergeCell ref="B17:G17"/>
    <mergeCell ref="E19:G19"/>
    <mergeCell ref="A2:G2"/>
    <mergeCell ref="A1:G1"/>
    <mergeCell ref="G13:G16"/>
    <mergeCell ref="C15:D15"/>
    <mergeCell ref="C16:F16"/>
    <mergeCell ref="E7:F7"/>
    <mergeCell ref="B8:C8"/>
    <mergeCell ref="E8:F8"/>
    <mergeCell ref="B39:C39"/>
    <mergeCell ref="B29:C29"/>
    <mergeCell ref="B22:C22"/>
    <mergeCell ref="E33:F33"/>
    <mergeCell ref="B25:C25"/>
    <mergeCell ref="E24:F24"/>
    <mergeCell ref="E25:F25"/>
    <mergeCell ref="A12:G12"/>
    <mergeCell ref="A37:G37"/>
    <mergeCell ref="A27:G27"/>
    <mergeCell ref="B18:G18"/>
    <mergeCell ref="E10:F10"/>
    <mergeCell ref="B10:C10"/>
    <mergeCell ref="G3:G8"/>
    <mergeCell ref="A9:G9"/>
    <mergeCell ref="B21:C21"/>
    <mergeCell ref="A73:C74"/>
    <mergeCell ref="G59:G69"/>
    <mergeCell ref="D68:F69"/>
    <mergeCell ref="D73:F74"/>
    <mergeCell ref="A75:C80"/>
    <mergeCell ref="D75:F80"/>
    <mergeCell ref="G71:G80"/>
    <mergeCell ref="D60:F63"/>
    <mergeCell ref="D64:F67"/>
    <mergeCell ref="D71:F72"/>
    <mergeCell ref="D59:F59"/>
    <mergeCell ref="A71:C72"/>
    <mergeCell ref="A59:C59"/>
    <mergeCell ref="A64:C67"/>
    <mergeCell ref="A60:C63"/>
    <mergeCell ref="A68:C69"/>
    <mergeCell ref="A56:C56"/>
    <mergeCell ref="D55:F55"/>
    <mergeCell ref="D56:F56"/>
    <mergeCell ref="A54:C54"/>
    <mergeCell ref="D54:F54"/>
    <mergeCell ref="G55:G56"/>
    <mergeCell ref="A53:G53"/>
    <mergeCell ref="H71:H72"/>
    <mergeCell ref="H68:H69"/>
    <mergeCell ref="A58:G58"/>
  </mergeCells>
  <dataValidations count="3">
    <dataValidation type="whole" allowBlank="1" showInputMessage="1" showErrorMessage="1" error="Please enter a number" sqref="D59:F59" xr:uid="{CE8D1BC5-6D75-4F80-8EA6-F9EAA75D471F}">
      <formula1>1</formula1>
      <formula2>9999999999999990000</formula2>
    </dataValidation>
    <dataValidation type="decimal" allowBlank="1" showInputMessage="1" showErrorMessage="1" error="Please enter a number" sqref="D73:F74" xr:uid="{F03718B8-A589-45FB-AD5F-73180A37E3F6}">
      <formula1>0</formula1>
      <formula2>9.99999999999999E+26</formula2>
    </dataValidation>
    <dataValidation type="list" allowBlank="1" showInputMessage="1" showErrorMessage="1" sqref="D55:F55" xr:uid="{A8DABF30-E8E8-4DEA-AF7F-7663B5A57772}">
      <formula1>"Select, Yes, No, Partially"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C8C25166-989F-4A08-884E-824F43FBA1C1}">
          <x14:formula1>
            <xm:f>'Tables - DEPT ONLY'!$C$2:$C$6</xm:f>
          </x14:formula1>
          <xm:sqref>B47:F47</xm:sqref>
        </x14:dataValidation>
        <x14:dataValidation type="list" allowBlank="1" showInputMessage="1" showErrorMessage="1" xr:uid="{0C423611-6D99-4C06-9808-95EC3F43EE02}">
          <x14:formula1>
            <xm:f>'Tables - DEPT ONLY'!$E$2:$E$7</xm:f>
          </x14:formula1>
          <xm:sqref>B38:F38</xm:sqref>
        </x14:dataValidation>
        <x14:dataValidation type="list" allowBlank="1" showInputMessage="1" showErrorMessage="1" xr:uid="{EE3D051A-16E0-4F18-9CB2-2A68D9BBD0AF}">
          <x14:formula1>
            <xm:f>'Tables - DEPT ONLY'!$G$2:$G$4</xm:f>
          </x14:formula1>
          <xm:sqref>B28:F28</xm:sqref>
        </x14:dataValidation>
        <x14:dataValidation type="list" allowBlank="1" showInputMessage="1" showErrorMessage="1" xr:uid="{56D0BA7C-7B3F-4A73-AD3E-6C0C031C8F06}">
          <x14:formula1>
            <xm:f>'Tables - DEPT ONLY'!$I$2:$I$5</xm:f>
          </x14:formula1>
          <xm:sqref>B31:F31 B42:F42</xm:sqref>
        </x14:dataValidation>
        <x14:dataValidation type="list" allowBlank="1" showInputMessage="1" showErrorMessage="1" xr:uid="{C5B888B1-3752-4FA5-892A-8884BAA67905}">
          <x14:formula1>
            <xm:f>'Tables - DEPT ONLY'!$I$2:$I$4</xm:f>
          </x14:formula1>
          <xm:sqref>D71 D68:F69 B8:C8</xm:sqref>
        </x14:dataValidation>
        <x14:dataValidation type="list" allowBlank="1" showInputMessage="1" showErrorMessage="1" xr:uid="{FCE03588-6526-45C5-9846-A103E8FD674A}">
          <x14:formula1>
            <xm:f>'Tables - DEPT ONLY'!$A$2:$A$6</xm:f>
          </x14:formula1>
          <xm:sqref>B6</xm:sqref>
        </x14:dataValidation>
        <x14:dataValidation type="list" allowBlank="1" showInputMessage="1" showErrorMessage="1" xr:uid="{DC92B4C7-D5D6-4056-89BB-BA09118FAAD7}">
          <x14:formula1>
            <xm:f>'Tables - DEPT ONLY'!$G$5:$G$7</xm:f>
          </x14:formula1>
          <xm:sqref>B30:F30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F2832-4763-44D3-AEDF-AC5DFB1632FE}">
  <dimension ref="A1:I14"/>
  <sheetViews>
    <sheetView workbookViewId="0">
      <selection activeCell="A6" sqref="A6"/>
    </sheetView>
  </sheetViews>
  <sheetFormatPr defaultRowHeight="15" x14ac:dyDescent="0.25"/>
  <cols>
    <col min="1" max="1" width="42.28515625" bestFit="1" customWidth="1"/>
    <col min="2" max="2" width="3.5703125" customWidth="1"/>
    <col min="3" max="3" width="24.42578125" bestFit="1" customWidth="1"/>
    <col min="4" max="4" width="3.5703125" customWidth="1"/>
    <col min="5" max="5" width="17" customWidth="1"/>
    <col min="6" max="6" width="3.5703125" customWidth="1"/>
    <col min="7" max="7" width="17.42578125" bestFit="1" customWidth="1"/>
    <col min="8" max="8" width="3.5703125" customWidth="1"/>
    <col min="9" max="9" width="10.140625" customWidth="1"/>
    <col min="10" max="10" width="3.5703125" customWidth="1"/>
  </cols>
  <sheetData>
    <row r="1" spans="1:9" x14ac:dyDescent="0.25">
      <c r="A1" t="s">
        <v>62</v>
      </c>
      <c r="C1" t="s">
        <v>121</v>
      </c>
      <c r="E1" t="s">
        <v>126</v>
      </c>
      <c r="G1" t="s">
        <v>128</v>
      </c>
      <c r="I1" t="s">
        <v>145</v>
      </c>
    </row>
    <row r="2" spans="1:9" x14ac:dyDescent="0.25">
      <c r="A2" t="s">
        <v>114</v>
      </c>
      <c r="C2" t="s">
        <v>114</v>
      </c>
      <c r="E2" t="s">
        <v>114</v>
      </c>
      <c r="G2" t="s">
        <v>114</v>
      </c>
      <c r="I2" t="s">
        <v>114</v>
      </c>
    </row>
    <row r="3" spans="1:9" x14ac:dyDescent="0.25">
      <c r="A3" t="s">
        <v>115</v>
      </c>
      <c r="C3" t="s">
        <v>135</v>
      </c>
      <c r="E3" t="s">
        <v>135</v>
      </c>
      <c r="G3" t="s">
        <v>142</v>
      </c>
      <c r="I3" t="s">
        <v>134</v>
      </c>
    </row>
    <row r="4" spans="1:9" x14ac:dyDescent="0.25">
      <c r="A4" t="s">
        <v>116</v>
      </c>
      <c r="C4" t="s">
        <v>136</v>
      </c>
      <c r="E4" t="s">
        <v>139</v>
      </c>
      <c r="G4" t="s">
        <v>143</v>
      </c>
      <c r="I4" t="s">
        <v>146</v>
      </c>
    </row>
    <row r="5" spans="1:9" x14ac:dyDescent="0.25">
      <c r="A5" t="s">
        <v>117</v>
      </c>
      <c r="C5" t="s">
        <v>137</v>
      </c>
      <c r="E5" t="s">
        <v>140</v>
      </c>
      <c r="G5" t="s">
        <v>114</v>
      </c>
      <c r="I5" t="s">
        <v>33</v>
      </c>
    </row>
    <row r="6" spans="1:9" x14ac:dyDescent="0.25">
      <c r="A6" t="s">
        <v>228</v>
      </c>
      <c r="C6" t="s">
        <v>138</v>
      </c>
      <c r="E6" t="s">
        <v>141</v>
      </c>
      <c r="G6" t="s">
        <v>144</v>
      </c>
      <c r="I6" t="s">
        <v>226</v>
      </c>
    </row>
    <row r="7" spans="1:9" x14ac:dyDescent="0.25">
      <c r="E7" t="s">
        <v>168</v>
      </c>
      <c r="G7" t="s">
        <v>150</v>
      </c>
    </row>
    <row r="8" spans="1:9" x14ac:dyDescent="0.25">
      <c r="A8" s="9"/>
    </row>
    <row r="9" spans="1:9" x14ac:dyDescent="0.25">
      <c r="A9" s="9"/>
      <c r="B9" s="9"/>
    </row>
    <row r="10" spans="1:9" x14ac:dyDescent="0.25">
      <c r="A10" s="9"/>
      <c r="B10" s="9"/>
    </row>
    <row r="11" spans="1:9" x14ac:dyDescent="0.25">
      <c r="A11" s="9"/>
      <c r="B11" s="9"/>
    </row>
    <row r="12" spans="1:9" x14ac:dyDescent="0.25">
      <c r="B12" s="9"/>
    </row>
    <row r="13" spans="1:9" x14ac:dyDescent="0.25">
      <c r="A13" s="9"/>
    </row>
    <row r="14" spans="1:9" x14ac:dyDescent="0.25">
      <c r="B14" s="9"/>
    </row>
  </sheetData>
  <sheetProtection algorithmName="SHA-512" hashValue="Y2AP84NbGqok6zd8EDny/3kE+O8qEVRyB3B/BiGLSpK9WsxH/iWuZT0U8zN8JlmOgeOyYRFlFAOPUVedmes5sQ==" saltValue="uZQMspFpaRx9368O+kjo0Q==" spinCount="100000" sheet="1" selectLockedCells="1" selectUnlockedCells="1"/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AD560-A6EA-4ACD-9142-C6331C0A47E9}">
  <dimension ref="A1:Q52"/>
  <sheetViews>
    <sheetView topLeftCell="A12" zoomScaleNormal="100" workbookViewId="0">
      <selection activeCell="C17" sqref="C17"/>
    </sheetView>
  </sheetViews>
  <sheetFormatPr defaultColWidth="9.140625" defaultRowHeight="15" x14ac:dyDescent="0.25"/>
  <cols>
    <col min="1" max="1" width="54.5703125" style="84" customWidth="1"/>
    <col min="2" max="2" width="32.42578125" style="84" customWidth="1"/>
    <col min="3" max="3" width="33" style="84" bestFit="1" customWidth="1"/>
    <col min="4" max="4" width="35.5703125" style="84" customWidth="1"/>
    <col min="5" max="5" width="24.28515625" style="84" customWidth="1"/>
    <col min="6" max="6" width="12.28515625" style="84" customWidth="1"/>
    <col min="7" max="7" width="11.5703125" style="84" customWidth="1"/>
    <col min="8" max="9" width="12.140625" style="84" customWidth="1"/>
    <col min="10" max="12" width="7" style="84" customWidth="1"/>
    <col min="13" max="16" width="9.85546875" style="84" customWidth="1"/>
    <col min="17" max="16384" width="9.140625" style="84"/>
  </cols>
  <sheetData>
    <row r="1" spans="1:16" ht="15.75" thickBot="1" x14ac:dyDescent="0.3">
      <c r="A1" s="112"/>
      <c r="B1" s="101"/>
      <c r="C1" s="112"/>
      <c r="D1" s="101"/>
      <c r="E1" s="113"/>
      <c r="F1" s="101" t="s">
        <v>214</v>
      </c>
    </row>
    <row r="2" spans="1:16" ht="15.75" thickBot="1" x14ac:dyDescent="0.3">
      <c r="A2" s="216" t="s">
        <v>194</v>
      </c>
      <c r="B2" s="217"/>
      <c r="C2" s="217"/>
      <c r="D2" s="223"/>
      <c r="F2" s="114" t="s">
        <v>61</v>
      </c>
      <c r="G2" s="114"/>
      <c r="H2" s="114"/>
      <c r="I2" s="114"/>
      <c r="J2" s="114"/>
      <c r="K2" s="114"/>
      <c r="L2" s="114"/>
      <c r="M2" s="114"/>
      <c r="N2" s="114"/>
      <c r="O2" s="114"/>
      <c r="P2" s="114"/>
    </row>
    <row r="3" spans="1:16" ht="15.75" thickBot="1" x14ac:dyDescent="0.3">
      <c r="A3" s="328" t="s">
        <v>0</v>
      </c>
      <c r="B3" s="115" t="s">
        <v>89</v>
      </c>
      <c r="C3" s="311" t="s">
        <v>176</v>
      </c>
      <c r="D3" s="313"/>
      <c r="F3" s="81" t="s">
        <v>62</v>
      </c>
      <c r="G3" s="81" t="s">
        <v>66</v>
      </c>
      <c r="H3" s="216" t="s">
        <v>67</v>
      </c>
      <c r="I3" s="223"/>
      <c r="J3" s="216" t="s">
        <v>63</v>
      </c>
      <c r="K3" s="217"/>
      <c r="L3" s="223"/>
      <c r="M3" s="51" t="s">
        <v>64</v>
      </c>
      <c r="N3" s="52"/>
      <c r="O3" s="52"/>
      <c r="P3" s="53"/>
    </row>
    <row r="4" spans="1:16" ht="15.75" thickBot="1" x14ac:dyDescent="0.3">
      <c r="A4" s="329"/>
      <c r="B4" s="116" t="s">
        <v>32</v>
      </c>
      <c r="C4" s="117" t="s">
        <v>1</v>
      </c>
      <c r="D4" s="118" t="s">
        <v>2</v>
      </c>
      <c r="F4" s="386" t="s">
        <v>85</v>
      </c>
      <c r="G4" s="110">
        <v>3</v>
      </c>
      <c r="H4" s="332" t="s">
        <v>68</v>
      </c>
      <c r="I4" s="334"/>
      <c r="J4" s="332">
        <v>4</v>
      </c>
      <c r="K4" s="333"/>
      <c r="L4" s="334"/>
      <c r="M4" s="387" t="s">
        <v>65</v>
      </c>
      <c r="N4" s="388"/>
      <c r="O4" s="388"/>
      <c r="P4" s="389"/>
    </row>
    <row r="5" spans="1:16" ht="15.75" thickBot="1" x14ac:dyDescent="0.3">
      <c r="A5" s="348" t="s">
        <v>3</v>
      </c>
      <c r="B5" s="349"/>
      <c r="C5" s="349"/>
      <c r="D5" s="350"/>
      <c r="F5" s="317"/>
      <c r="G5" s="111">
        <v>4</v>
      </c>
      <c r="H5" s="335" t="s">
        <v>69</v>
      </c>
      <c r="I5" s="336"/>
      <c r="J5" s="335">
        <v>4</v>
      </c>
      <c r="K5" s="378"/>
      <c r="L5" s="336"/>
      <c r="M5" s="383" t="s">
        <v>80</v>
      </c>
      <c r="N5" s="384"/>
      <c r="O5" s="384"/>
      <c r="P5" s="385"/>
    </row>
    <row r="6" spans="1:16" ht="15.75" thickBot="1" x14ac:dyDescent="0.3">
      <c r="A6" s="109" t="s">
        <v>15</v>
      </c>
      <c r="B6" s="16"/>
      <c r="C6" s="119"/>
      <c r="D6" s="1"/>
      <c r="F6" s="318"/>
      <c r="G6" s="100">
        <v>5</v>
      </c>
      <c r="H6" s="337" t="s">
        <v>70</v>
      </c>
      <c r="I6" s="338"/>
      <c r="J6" s="337">
        <v>4</v>
      </c>
      <c r="K6" s="379"/>
      <c r="L6" s="338"/>
      <c r="M6" s="380" t="s">
        <v>79</v>
      </c>
      <c r="N6" s="381"/>
      <c r="O6" s="381"/>
      <c r="P6" s="382"/>
    </row>
    <row r="7" spans="1:16" ht="15.75" thickBot="1" x14ac:dyDescent="0.3">
      <c r="A7" s="109" t="s">
        <v>56</v>
      </c>
      <c r="B7" s="16"/>
      <c r="C7" s="2"/>
      <c r="D7" s="1"/>
      <c r="F7" s="386" t="s">
        <v>86</v>
      </c>
      <c r="G7" s="110">
        <v>6</v>
      </c>
      <c r="H7" s="332" t="s">
        <v>71</v>
      </c>
      <c r="I7" s="334"/>
      <c r="J7" s="332">
        <v>4</v>
      </c>
      <c r="K7" s="333"/>
      <c r="L7" s="334"/>
      <c r="M7" s="402" t="s">
        <v>78</v>
      </c>
      <c r="N7" s="403"/>
      <c r="O7" s="403"/>
      <c r="P7" s="404"/>
    </row>
    <row r="8" spans="1:16" ht="15.75" thickBot="1" x14ac:dyDescent="0.3">
      <c r="A8" s="109" t="s">
        <v>4</v>
      </c>
      <c r="B8" s="16"/>
      <c r="C8" s="2"/>
      <c r="D8" s="1"/>
      <c r="F8" s="318"/>
      <c r="G8" s="100">
        <v>7</v>
      </c>
      <c r="H8" s="337" t="s">
        <v>70</v>
      </c>
      <c r="I8" s="338"/>
      <c r="J8" s="337">
        <v>4</v>
      </c>
      <c r="K8" s="379"/>
      <c r="L8" s="338"/>
      <c r="M8" s="380" t="s">
        <v>77</v>
      </c>
      <c r="N8" s="381"/>
      <c r="O8" s="381"/>
      <c r="P8" s="382"/>
    </row>
    <row r="9" spans="1:16" ht="15.75" thickBot="1" x14ac:dyDescent="0.3">
      <c r="A9" s="109" t="s">
        <v>35</v>
      </c>
      <c r="B9" s="16"/>
      <c r="C9" s="2"/>
      <c r="D9" s="1"/>
      <c r="F9" s="345" t="s">
        <v>83</v>
      </c>
      <c r="G9" s="345" t="s">
        <v>185</v>
      </c>
      <c r="H9" s="339" t="s">
        <v>72</v>
      </c>
      <c r="I9" s="340"/>
      <c r="J9" s="339">
        <v>5.0999999999999996</v>
      </c>
      <c r="K9" s="406"/>
      <c r="L9" s="340"/>
      <c r="M9" s="390" t="s">
        <v>81</v>
      </c>
      <c r="N9" s="391"/>
      <c r="O9" s="391"/>
      <c r="P9" s="392"/>
    </row>
    <row r="10" spans="1:16" ht="15.75" customHeight="1" thickBot="1" x14ac:dyDescent="0.3">
      <c r="A10" s="109" t="s">
        <v>34</v>
      </c>
      <c r="B10" s="16"/>
      <c r="C10" s="2"/>
      <c r="D10" s="1"/>
      <c r="F10" s="346"/>
      <c r="G10" s="346"/>
      <c r="H10" s="341"/>
      <c r="I10" s="342"/>
      <c r="J10" s="341"/>
      <c r="K10" s="330"/>
      <c r="L10" s="342"/>
      <c r="M10" s="396"/>
      <c r="N10" s="397"/>
      <c r="O10" s="397"/>
      <c r="P10" s="398"/>
    </row>
    <row r="11" spans="1:16" ht="15.75" thickBot="1" x14ac:dyDescent="0.3">
      <c r="A11" s="348" t="s">
        <v>5</v>
      </c>
      <c r="B11" s="349"/>
      <c r="C11" s="349"/>
      <c r="D11" s="350"/>
      <c r="F11" s="347"/>
      <c r="G11" s="347"/>
      <c r="H11" s="343"/>
      <c r="I11" s="344"/>
      <c r="J11" s="343"/>
      <c r="K11" s="269"/>
      <c r="L11" s="344"/>
      <c r="M11" s="399"/>
      <c r="N11" s="400"/>
      <c r="O11" s="400"/>
      <c r="P11" s="401"/>
    </row>
    <row r="12" spans="1:16" ht="15.75" thickBot="1" x14ac:dyDescent="0.3">
      <c r="A12" s="108" t="s">
        <v>12</v>
      </c>
      <c r="B12" s="27"/>
      <c r="C12" s="3"/>
      <c r="D12" s="4"/>
      <c r="F12" s="345" t="s">
        <v>84</v>
      </c>
      <c r="G12" s="368" t="s">
        <v>82</v>
      </c>
      <c r="H12" s="339" t="s">
        <v>73</v>
      </c>
      <c r="I12" s="340"/>
      <c r="J12" s="339" t="s">
        <v>74</v>
      </c>
      <c r="K12" s="406"/>
      <c r="L12" s="340"/>
      <c r="M12" s="390" t="s">
        <v>75</v>
      </c>
      <c r="N12" s="391"/>
      <c r="O12" s="391"/>
      <c r="P12" s="392"/>
    </row>
    <row r="13" spans="1:16" ht="15.75" customHeight="1" thickBot="1" x14ac:dyDescent="0.3">
      <c r="A13" s="108" t="s">
        <v>13</v>
      </c>
      <c r="B13" s="27"/>
      <c r="C13" s="3"/>
      <c r="D13" s="4"/>
      <c r="F13" s="346"/>
      <c r="G13" s="369"/>
      <c r="H13" s="370"/>
      <c r="I13" s="371"/>
      <c r="J13" s="370"/>
      <c r="K13" s="407"/>
      <c r="L13" s="371"/>
      <c r="M13" s="393"/>
      <c r="N13" s="394"/>
      <c r="O13" s="394"/>
      <c r="P13" s="395"/>
    </row>
    <row r="14" spans="1:16" ht="15.75" thickBot="1" x14ac:dyDescent="0.3">
      <c r="A14" s="108" t="s">
        <v>58</v>
      </c>
      <c r="B14" s="27"/>
      <c r="C14" s="3"/>
      <c r="D14" s="4"/>
      <c r="F14" s="347"/>
      <c r="G14" s="100" t="s">
        <v>76</v>
      </c>
      <c r="H14" s="337" t="s">
        <v>76</v>
      </c>
      <c r="I14" s="338"/>
      <c r="J14" s="337" t="s">
        <v>76</v>
      </c>
      <c r="K14" s="379"/>
      <c r="L14" s="338"/>
      <c r="M14" s="337" t="s">
        <v>76</v>
      </c>
      <c r="N14" s="379"/>
      <c r="O14" s="379"/>
      <c r="P14" s="338"/>
    </row>
    <row r="15" spans="1:16" ht="15.75" customHeight="1" thickBot="1" x14ac:dyDescent="0.3">
      <c r="A15" s="108" t="s">
        <v>31</v>
      </c>
      <c r="B15" s="27"/>
      <c r="C15" s="3"/>
      <c r="D15" s="4"/>
      <c r="F15" s="366" t="s">
        <v>87</v>
      </c>
      <c r="G15" s="366"/>
      <c r="H15" s="366"/>
      <c r="I15" s="366"/>
      <c r="J15" s="366"/>
      <c r="K15" s="366"/>
      <c r="L15" s="366"/>
      <c r="M15" s="366"/>
      <c r="N15" s="366"/>
      <c r="O15" s="366"/>
      <c r="P15" s="366"/>
    </row>
    <row r="16" spans="1:16" ht="15.75" customHeight="1" thickBot="1" x14ac:dyDescent="0.3">
      <c r="A16" s="108" t="s">
        <v>14</v>
      </c>
      <c r="B16" s="27"/>
      <c r="C16" s="3"/>
      <c r="D16" s="4"/>
      <c r="F16" s="367"/>
      <c r="G16" s="367"/>
      <c r="H16" s="367"/>
      <c r="I16" s="367"/>
      <c r="J16" s="367"/>
      <c r="K16" s="367"/>
      <c r="L16" s="367"/>
      <c r="M16" s="367"/>
      <c r="N16" s="367"/>
      <c r="O16" s="367"/>
      <c r="P16" s="367"/>
    </row>
    <row r="17" spans="1:17" ht="15.75" thickBot="1" x14ac:dyDescent="0.3">
      <c r="A17" s="109" t="s">
        <v>6</v>
      </c>
      <c r="B17" s="16"/>
      <c r="C17" s="2"/>
      <c r="D17" s="1"/>
    </row>
    <row r="18" spans="1:17" ht="15.75" thickBot="1" x14ac:dyDescent="0.3">
      <c r="A18" s="109" t="s">
        <v>7</v>
      </c>
      <c r="B18" s="16"/>
      <c r="C18" s="2"/>
      <c r="D18" s="1"/>
      <c r="H18" s="101"/>
      <c r="I18" s="101"/>
      <c r="J18" s="101"/>
      <c r="K18" s="101"/>
      <c r="L18" s="101"/>
      <c r="M18" s="101"/>
      <c r="N18" s="101"/>
      <c r="O18" s="101"/>
      <c r="P18" s="101"/>
    </row>
    <row r="19" spans="1:17" ht="15.75" thickBot="1" x14ac:dyDescent="0.3">
      <c r="A19" s="109" t="s">
        <v>57</v>
      </c>
      <c r="B19" s="16"/>
      <c r="C19" s="2"/>
      <c r="D19" s="1"/>
    </row>
    <row r="20" spans="1:17" ht="16.5" thickBot="1" x14ac:dyDescent="0.3">
      <c r="A20" s="109" t="s">
        <v>8</v>
      </c>
      <c r="B20" s="16"/>
      <c r="C20" s="2"/>
      <c r="D20" s="1"/>
      <c r="F20" s="331"/>
      <c r="G20" s="331"/>
      <c r="H20" s="331"/>
      <c r="I20" s="331"/>
      <c r="J20" s="102"/>
      <c r="K20" s="102"/>
      <c r="L20" s="102"/>
      <c r="M20" s="102"/>
      <c r="N20" s="102"/>
      <c r="O20" s="102"/>
      <c r="P20" s="102"/>
      <c r="Q20" s="101"/>
    </row>
    <row r="21" spans="1:17" ht="16.5" thickBot="1" x14ac:dyDescent="0.3">
      <c r="A21" s="109" t="s">
        <v>11</v>
      </c>
      <c r="B21" s="16"/>
      <c r="C21" s="2"/>
      <c r="D21" s="1"/>
      <c r="F21" s="103"/>
      <c r="G21" s="103"/>
      <c r="H21" s="103"/>
      <c r="I21" s="103"/>
      <c r="J21" s="103"/>
      <c r="K21" s="103"/>
      <c r="L21" s="103"/>
      <c r="M21" s="104"/>
      <c r="N21" s="105"/>
      <c r="O21" s="102"/>
      <c r="P21" s="102"/>
    </row>
    <row r="22" spans="1:17" ht="16.5" thickBot="1" x14ac:dyDescent="0.3">
      <c r="A22" s="109" t="s">
        <v>171</v>
      </c>
      <c r="B22" s="16"/>
      <c r="C22" s="2"/>
      <c r="D22" s="1"/>
      <c r="F22" s="106"/>
      <c r="G22" s="106"/>
      <c r="H22" s="106"/>
      <c r="I22" s="106"/>
      <c r="J22" s="106"/>
      <c r="K22" s="106"/>
      <c r="L22" s="106"/>
      <c r="M22" s="8"/>
      <c r="N22" s="107"/>
    </row>
    <row r="23" spans="1:17" ht="16.5" thickBot="1" x14ac:dyDescent="0.3">
      <c r="A23" s="109" t="s">
        <v>59</v>
      </c>
      <c r="B23" s="16"/>
      <c r="C23" s="2"/>
      <c r="D23" s="1"/>
      <c r="F23" s="106"/>
      <c r="G23" s="106"/>
      <c r="H23" s="106"/>
      <c r="I23" s="106"/>
      <c r="J23" s="106"/>
      <c r="K23" s="106"/>
      <c r="L23" s="106"/>
      <c r="M23" s="8"/>
      <c r="N23" s="107"/>
    </row>
    <row r="24" spans="1:17" ht="16.5" thickBot="1" x14ac:dyDescent="0.3">
      <c r="A24" s="109" t="s">
        <v>9</v>
      </c>
      <c r="B24" s="16"/>
      <c r="C24" s="5"/>
      <c r="D24" s="1"/>
      <c r="F24" s="106"/>
      <c r="G24" s="106"/>
      <c r="H24" s="106"/>
      <c r="I24" s="106"/>
      <c r="J24" s="106"/>
      <c r="K24" s="106"/>
      <c r="L24" s="106"/>
      <c r="M24" s="8"/>
      <c r="N24" s="107"/>
    </row>
    <row r="25" spans="1:17" ht="16.5" thickBot="1" x14ac:dyDescent="0.3">
      <c r="A25" s="109" t="s">
        <v>16</v>
      </c>
      <c r="B25" s="16"/>
      <c r="C25" s="5"/>
      <c r="D25" s="1"/>
      <c r="F25" s="106"/>
      <c r="G25" s="106"/>
      <c r="H25" s="106"/>
      <c r="I25" s="106"/>
      <c r="J25" s="106"/>
      <c r="K25" s="106"/>
      <c r="L25" s="106"/>
      <c r="M25" s="8"/>
      <c r="N25" s="107"/>
    </row>
    <row r="26" spans="1:17" ht="16.5" thickBot="1" x14ac:dyDescent="0.3">
      <c r="A26" s="109" t="s">
        <v>211</v>
      </c>
      <c r="B26" s="16"/>
      <c r="C26" s="5"/>
      <c r="D26" s="1"/>
      <c r="F26" s="106"/>
      <c r="G26" s="106"/>
      <c r="H26" s="106"/>
      <c r="I26" s="106"/>
      <c r="J26" s="106"/>
      <c r="K26" s="106"/>
      <c r="L26" s="106"/>
      <c r="M26" s="8"/>
      <c r="N26" s="107"/>
    </row>
    <row r="27" spans="1:17" ht="16.5" thickBot="1" x14ac:dyDescent="0.3">
      <c r="A27" s="128"/>
      <c r="B27" s="16"/>
      <c r="C27" s="5"/>
      <c r="D27" s="1"/>
      <c r="E27" s="405" t="s">
        <v>208</v>
      </c>
      <c r="F27" s="106"/>
      <c r="G27" s="106"/>
      <c r="H27" s="106"/>
      <c r="I27" s="106"/>
      <c r="J27" s="106"/>
      <c r="K27" s="106"/>
      <c r="L27" s="106"/>
      <c r="M27" s="8"/>
      <c r="N27" s="107"/>
    </row>
    <row r="28" spans="1:17" ht="16.5" thickBot="1" x14ac:dyDescent="0.3">
      <c r="A28" s="128"/>
      <c r="B28" s="16"/>
      <c r="C28" s="5"/>
      <c r="D28" s="1"/>
      <c r="E28" s="405"/>
      <c r="F28" s="106"/>
      <c r="G28" s="106"/>
      <c r="H28" s="106"/>
      <c r="I28" s="106"/>
      <c r="J28" s="106"/>
      <c r="K28" s="106"/>
      <c r="L28" s="106"/>
      <c r="M28" s="8"/>
      <c r="N28" s="107"/>
    </row>
    <row r="29" spans="1:17" ht="16.5" thickBot="1" x14ac:dyDescent="0.3">
      <c r="A29" s="128"/>
      <c r="B29" s="16"/>
      <c r="C29" s="5"/>
      <c r="D29" s="1"/>
      <c r="E29" s="405"/>
      <c r="F29" s="106"/>
      <c r="G29" s="106"/>
      <c r="H29" s="106"/>
      <c r="I29" s="106"/>
      <c r="J29" s="106"/>
      <c r="K29" s="106"/>
      <c r="L29" s="106"/>
      <c r="M29" s="8"/>
      <c r="N29" s="107"/>
    </row>
    <row r="30" spans="1:17" ht="15.75" thickBot="1" x14ac:dyDescent="0.3">
      <c r="A30" s="89" t="s">
        <v>60</v>
      </c>
      <c r="B30" s="16"/>
      <c r="C30" s="17" t="s">
        <v>33</v>
      </c>
      <c r="D30" s="90" t="s">
        <v>33</v>
      </c>
      <c r="F30" s="330"/>
      <c r="G30" s="330"/>
      <c r="H30" s="330"/>
      <c r="I30" s="330"/>
      <c r="J30" s="330"/>
      <c r="K30" s="330"/>
      <c r="L30" s="330"/>
    </row>
    <row r="31" spans="1:17" ht="15.75" thickBot="1" x14ac:dyDescent="0.3">
      <c r="A31" s="91" t="s">
        <v>10</v>
      </c>
      <c r="B31" s="18">
        <f>SUM(B12:B30,B6:B10)</f>
        <v>0</v>
      </c>
      <c r="C31" s="19">
        <f>SUM(C6:C10,C12:C30)</f>
        <v>0</v>
      </c>
      <c r="D31" s="90"/>
      <c r="F31" s="330"/>
      <c r="G31" s="330"/>
      <c r="H31" s="330"/>
      <c r="I31" s="330"/>
      <c r="J31" s="330"/>
      <c r="K31" s="330"/>
      <c r="L31" s="330"/>
    </row>
    <row r="32" spans="1:17" ht="7.5" customHeight="1" thickBot="1" x14ac:dyDescent="0.3"/>
    <row r="33" spans="1:14" ht="15.75" thickBot="1" x14ac:dyDescent="0.3">
      <c r="A33" s="81" t="s">
        <v>173</v>
      </c>
      <c r="B33" s="58" t="s">
        <v>114</v>
      </c>
      <c r="C33" s="81" t="s">
        <v>120</v>
      </c>
      <c r="D33" s="58"/>
      <c r="E33" s="372" t="s">
        <v>88</v>
      </c>
      <c r="F33" s="92"/>
    </row>
    <row r="34" spans="1:14" ht="15.75" thickBot="1" x14ac:dyDescent="0.3">
      <c r="A34" s="81" t="s">
        <v>174</v>
      </c>
      <c r="B34" s="20">
        <v>0</v>
      </c>
      <c r="C34" s="81" t="s">
        <v>175</v>
      </c>
      <c r="D34" s="12">
        <f>IF($B$33="Yes",$B$34/$B$31,$B$40)</f>
        <v>0</v>
      </c>
      <c r="E34" s="373"/>
      <c r="F34" s="92"/>
    </row>
    <row r="35" spans="1:14" ht="7.5" customHeight="1" thickBot="1" x14ac:dyDescent="0.3">
      <c r="A35" s="93"/>
      <c r="E35" s="94"/>
    </row>
    <row r="36" spans="1:14" ht="15.75" thickBot="1" x14ac:dyDescent="0.3">
      <c r="A36" s="216" t="s">
        <v>195</v>
      </c>
      <c r="B36" s="217"/>
      <c r="C36" s="217"/>
      <c r="D36" s="217"/>
      <c r="E36" s="223"/>
      <c r="F36" s="83"/>
      <c r="G36" s="83"/>
      <c r="H36" s="83"/>
      <c r="I36" s="83"/>
      <c r="J36" s="83"/>
      <c r="K36" s="83"/>
      <c r="L36" s="83"/>
      <c r="M36" s="83"/>
      <c r="N36" s="83"/>
    </row>
    <row r="37" spans="1:14" ht="15.75" thickBot="1" x14ac:dyDescent="0.3">
      <c r="A37" s="354" t="s">
        <v>28</v>
      </c>
      <c r="B37" s="355"/>
      <c r="C37" s="355"/>
      <c r="D37" s="356"/>
      <c r="E37" s="21">
        <f>SUM($B$39:$E$39)</f>
        <v>0</v>
      </c>
      <c r="F37" s="224" t="s">
        <v>92</v>
      </c>
      <c r="G37" s="224"/>
      <c r="H37" s="224"/>
      <c r="I37" s="224"/>
      <c r="J37" s="224"/>
      <c r="K37" s="224"/>
      <c r="L37" s="224"/>
      <c r="M37" s="224"/>
      <c r="N37" s="224"/>
    </row>
    <row r="38" spans="1:14" ht="15.75" thickBot="1" x14ac:dyDescent="0.3">
      <c r="A38" s="95"/>
      <c r="B38" s="96" t="s">
        <v>17</v>
      </c>
      <c r="C38" s="97" t="s">
        <v>18</v>
      </c>
      <c r="D38" s="97" t="s">
        <v>19</v>
      </c>
      <c r="E38" s="98" t="s">
        <v>20</v>
      </c>
      <c r="F38" s="330"/>
      <c r="G38" s="330"/>
      <c r="H38" s="330"/>
      <c r="I38" s="330"/>
      <c r="J38" s="330"/>
      <c r="K38" s="330"/>
      <c r="L38" s="330"/>
      <c r="M38" s="330"/>
      <c r="N38" s="330"/>
    </row>
    <row r="39" spans="1:14" ht="15.75" thickBot="1" x14ac:dyDescent="0.3">
      <c r="A39" s="99" t="s">
        <v>27</v>
      </c>
      <c r="B39" s="22"/>
      <c r="C39" s="22"/>
      <c r="D39" s="22"/>
      <c r="E39" s="23">
        <v>0</v>
      </c>
      <c r="F39" s="357" t="s">
        <v>88</v>
      </c>
      <c r="G39" s="357"/>
      <c r="H39" s="357"/>
      <c r="I39" s="357"/>
      <c r="J39" s="357"/>
      <c r="K39" s="357"/>
      <c r="L39" s="357"/>
      <c r="M39" s="357"/>
      <c r="N39" s="357"/>
    </row>
    <row r="40" spans="1:14" ht="15.75" thickBot="1" x14ac:dyDescent="0.3">
      <c r="A40" s="24" t="s">
        <v>29</v>
      </c>
      <c r="B40" s="13">
        <f>IFERROR(ROUND(B$39/$E$37,5),0)</f>
        <v>0</v>
      </c>
      <c r="C40" s="13">
        <f>IFERROR(ROUND(C$39/$E$37,5),0)</f>
        <v>0</v>
      </c>
      <c r="D40" s="13">
        <f>IFERROR(ROUND(D$39/$E$37,5),0)</f>
        <v>0</v>
      </c>
      <c r="E40" s="25">
        <f>IFERROR(ROUND(E$39/$E$37,5),0)</f>
        <v>0</v>
      </c>
      <c r="F40" s="224" t="s">
        <v>97</v>
      </c>
      <c r="G40" s="224"/>
      <c r="H40" s="224"/>
      <c r="I40" s="224"/>
      <c r="J40" s="224"/>
      <c r="K40" s="224"/>
      <c r="L40" s="224"/>
      <c r="M40" s="224"/>
      <c r="N40" s="224"/>
    </row>
    <row r="41" spans="1:14" ht="15.75" thickBot="1" x14ac:dyDescent="0.3">
      <c r="A41" s="354" t="s">
        <v>21</v>
      </c>
      <c r="B41" s="355"/>
      <c r="C41" s="355"/>
      <c r="D41" s="356"/>
      <c r="E41" s="21">
        <f>$C$31</f>
        <v>0</v>
      </c>
      <c r="F41" s="224" t="s">
        <v>190</v>
      </c>
      <c r="G41" s="224"/>
      <c r="H41" s="224"/>
      <c r="I41" s="224"/>
      <c r="J41" s="224"/>
      <c r="K41" s="224"/>
      <c r="L41" s="224"/>
      <c r="M41" s="224"/>
      <c r="N41" s="224"/>
    </row>
    <row r="42" spans="1:14" ht="15.75" thickBot="1" x14ac:dyDescent="0.3">
      <c r="A42" s="351" t="s">
        <v>25</v>
      </c>
      <c r="B42" s="352"/>
      <c r="C42" s="352"/>
      <c r="D42" s="353"/>
      <c r="E42" s="26">
        <f>$E$41-$E$37</f>
        <v>0</v>
      </c>
      <c r="F42" s="224" t="s">
        <v>96</v>
      </c>
      <c r="G42" s="224"/>
      <c r="H42" s="224"/>
      <c r="I42" s="224"/>
      <c r="J42" s="224"/>
      <c r="K42" s="224"/>
      <c r="L42" s="224"/>
      <c r="M42" s="224"/>
      <c r="N42" s="224"/>
    </row>
    <row r="43" spans="1:14" ht="15.75" thickBot="1" x14ac:dyDescent="0.3">
      <c r="A43" s="76" t="s">
        <v>22</v>
      </c>
      <c r="B43" s="374" t="str" cm="1">
        <f t="array" ref="B43">_xlfn.IFS($E$37&gt;$E$41,"Project Under Budget",$E$37=$E$41,"Project At Budget",$E$37&lt;$E$41,"Project Over Budget")</f>
        <v>Project At Budget</v>
      </c>
      <c r="C43" s="375"/>
      <c r="D43" s="375"/>
      <c r="E43" s="376"/>
      <c r="F43" s="224" t="s">
        <v>91</v>
      </c>
      <c r="G43" s="224"/>
      <c r="H43" s="224"/>
      <c r="I43" s="224"/>
      <c r="J43" s="224"/>
      <c r="K43" s="224"/>
      <c r="L43" s="224"/>
      <c r="M43" s="224"/>
      <c r="N43" s="224"/>
    </row>
    <row r="44" spans="1:14" ht="15.75" thickBot="1" x14ac:dyDescent="0.3">
      <c r="A44" s="88" t="s">
        <v>26</v>
      </c>
      <c r="B44" s="15">
        <f>IF($B$43="Project Under Budget",ROUND($B$40*($E$42),0),0)</f>
        <v>0</v>
      </c>
      <c r="C44" s="10">
        <v>0</v>
      </c>
      <c r="D44" s="11">
        <v>0</v>
      </c>
      <c r="E44" s="10">
        <v>0</v>
      </c>
      <c r="F44" s="377" t="s">
        <v>177</v>
      </c>
      <c r="G44" s="377"/>
      <c r="H44" s="377"/>
      <c r="I44" s="377"/>
      <c r="J44" s="377"/>
      <c r="K44" s="377"/>
      <c r="L44" s="377"/>
      <c r="M44" s="377"/>
      <c r="N44" s="377"/>
    </row>
    <row r="45" spans="1:14" ht="15.75" thickBot="1" x14ac:dyDescent="0.3">
      <c r="A45" s="76" t="s">
        <v>24</v>
      </c>
      <c r="B45" s="13">
        <f>IFERROR(IF($B$43="Project Under Budget",$B$40,ROUND($B$39/$E$41,5)),0)</f>
        <v>0</v>
      </c>
      <c r="C45" s="13">
        <f>IFERROR(ROUND(($C$39+$C$44)/$E$41,5),0)</f>
        <v>0</v>
      </c>
      <c r="D45" s="13">
        <f>IFERROR(ROUND(($D$39+$D$44)/$E$41,5),0)</f>
        <v>0</v>
      </c>
      <c r="E45" s="13">
        <f>IFERROR(ROUND(($E$39+$E$44)/$E$41,5),0)</f>
        <v>0</v>
      </c>
      <c r="F45" s="224" t="s">
        <v>94</v>
      </c>
      <c r="G45" s="224"/>
      <c r="H45" s="224"/>
      <c r="I45" s="224"/>
      <c r="J45" s="224"/>
      <c r="K45" s="224"/>
      <c r="L45" s="224"/>
      <c r="M45" s="224"/>
      <c r="N45" s="224"/>
    </row>
    <row r="46" spans="1:14" ht="15.75" thickBot="1" x14ac:dyDescent="0.3">
      <c r="A46" s="85" t="s">
        <v>23</v>
      </c>
      <c r="B46" s="14">
        <f>B$39+B$44</f>
        <v>0</v>
      </c>
      <c r="C46" s="14">
        <f t="shared" ref="C46:E46" si="0">C$39+C$44</f>
        <v>0</v>
      </c>
      <c r="D46" s="14">
        <f t="shared" si="0"/>
        <v>0</v>
      </c>
      <c r="E46" s="14">
        <f t="shared" si="0"/>
        <v>0</v>
      </c>
      <c r="F46" s="224" t="s">
        <v>95</v>
      </c>
      <c r="G46" s="224"/>
      <c r="H46" s="224"/>
      <c r="I46" s="224"/>
      <c r="J46" s="224"/>
      <c r="K46" s="224"/>
      <c r="L46" s="224"/>
      <c r="M46" s="224"/>
      <c r="N46" s="224"/>
    </row>
    <row r="47" spans="1:14" ht="7.5" customHeight="1" thickBot="1" x14ac:dyDescent="0.3"/>
    <row r="48" spans="1:14" ht="15.75" thickBot="1" x14ac:dyDescent="0.3">
      <c r="A48" s="216" t="s">
        <v>30</v>
      </c>
      <c r="B48" s="217"/>
      <c r="C48" s="217"/>
      <c r="D48" s="217"/>
      <c r="E48" s="223"/>
    </row>
    <row r="49" spans="1:5" ht="15.75" thickBot="1" x14ac:dyDescent="0.3">
      <c r="A49" s="81" t="s">
        <v>36</v>
      </c>
      <c r="B49" s="86" t="str">
        <f>IF(E41=0,"",SUM(B46:E46)=E41)</f>
        <v/>
      </c>
      <c r="C49" s="358" t="s">
        <v>93</v>
      </c>
      <c r="D49" s="359"/>
      <c r="E49" s="360"/>
    </row>
    <row r="50" spans="1:5" ht="15.75" thickBot="1" x14ac:dyDescent="0.3">
      <c r="A50" s="81" t="s">
        <v>37</v>
      </c>
      <c r="B50" s="86" t="str">
        <f>IF(E41=0,"",ROUND(SUM(B45:E45),1)=100%)</f>
        <v/>
      </c>
      <c r="C50" s="361"/>
      <c r="D50" s="295"/>
      <c r="E50" s="362"/>
    </row>
    <row r="51" spans="1:5" ht="15.75" thickBot="1" x14ac:dyDescent="0.3">
      <c r="A51" s="81" t="s">
        <v>38</v>
      </c>
      <c r="B51" s="86" t="str">
        <f>IF(E41=0,"",SUM(B44:E44)=E42)</f>
        <v/>
      </c>
      <c r="C51" s="361"/>
      <c r="D51" s="295"/>
      <c r="E51" s="362"/>
    </row>
    <row r="52" spans="1:5" ht="15.75" thickBot="1" x14ac:dyDescent="0.3">
      <c r="A52" s="81" t="s">
        <v>55</v>
      </c>
      <c r="B52" s="87">
        <f>IF(E41=0,0,E42-B44-C44-D44-E44)</f>
        <v>0</v>
      </c>
      <c r="C52" s="363"/>
      <c r="D52" s="364"/>
      <c r="E52" s="365"/>
    </row>
  </sheetData>
  <sheetProtection algorithmName="SHA-512" hashValue="8KkmzWXbWotOl4xQ93I0CETZy1CTe1hMJREHAiSlalYBJnZLkEMVRwYHX7V2knSjA5xvY/FougSLEVdeTegO4Q==" saltValue="aRMokq64ov4AoeEWzk0eLA==" spinCount="100000" sheet="1" selectLockedCells="1"/>
  <mergeCells count="60">
    <mergeCell ref="E27:E29"/>
    <mergeCell ref="J9:L11"/>
    <mergeCell ref="J12:L13"/>
    <mergeCell ref="H14:I14"/>
    <mergeCell ref="J14:L14"/>
    <mergeCell ref="M14:P14"/>
    <mergeCell ref="M12:P13"/>
    <mergeCell ref="M9:P11"/>
    <mergeCell ref="M8:P8"/>
    <mergeCell ref="M7:P7"/>
    <mergeCell ref="M6:P6"/>
    <mergeCell ref="M5:P5"/>
    <mergeCell ref="F7:F8"/>
    <mergeCell ref="F4:F6"/>
    <mergeCell ref="H8:I8"/>
    <mergeCell ref="J8:L8"/>
    <mergeCell ref="M4:P4"/>
    <mergeCell ref="H3:I3"/>
    <mergeCell ref="J3:L3"/>
    <mergeCell ref="J5:L5"/>
    <mergeCell ref="J6:L6"/>
    <mergeCell ref="J7:L7"/>
    <mergeCell ref="A48:E48"/>
    <mergeCell ref="C49:E52"/>
    <mergeCell ref="F15:P16"/>
    <mergeCell ref="F12:F14"/>
    <mergeCell ref="G12:G13"/>
    <mergeCell ref="H12:I13"/>
    <mergeCell ref="E33:E34"/>
    <mergeCell ref="A36:E36"/>
    <mergeCell ref="B43:E43"/>
    <mergeCell ref="F43:N43"/>
    <mergeCell ref="F44:N44"/>
    <mergeCell ref="F45:N45"/>
    <mergeCell ref="F46:N46"/>
    <mergeCell ref="F40:N40"/>
    <mergeCell ref="A41:D41"/>
    <mergeCell ref="F41:N41"/>
    <mergeCell ref="A42:D42"/>
    <mergeCell ref="F42:N42"/>
    <mergeCell ref="A37:D37"/>
    <mergeCell ref="F37:N37"/>
    <mergeCell ref="F38:N38"/>
    <mergeCell ref="F39:N39"/>
    <mergeCell ref="C3:D3"/>
    <mergeCell ref="A2:D2"/>
    <mergeCell ref="A3:A4"/>
    <mergeCell ref="F31:L31"/>
    <mergeCell ref="F20:I20"/>
    <mergeCell ref="J4:L4"/>
    <mergeCell ref="H5:I5"/>
    <mergeCell ref="H4:I4"/>
    <mergeCell ref="H6:I6"/>
    <mergeCell ref="H7:I7"/>
    <mergeCell ref="H9:I11"/>
    <mergeCell ref="F9:F11"/>
    <mergeCell ref="G9:G11"/>
    <mergeCell ref="A11:D11"/>
    <mergeCell ref="A5:D5"/>
    <mergeCell ref="F30:L30"/>
  </mergeCells>
  <conditionalFormatting sqref="B49:B51">
    <cfRule type="cellIs" dxfId="5" priority="3" operator="equal">
      <formula>FALSE</formula>
    </cfRule>
    <cfRule type="cellIs" dxfId="4" priority="4" operator="equal">
      <formula>TRUE</formula>
    </cfRule>
  </conditionalFormatting>
  <conditionalFormatting sqref="B52">
    <cfRule type="cellIs" dxfId="3" priority="1" operator="notEqual">
      <formula>0</formula>
    </cfRule>
    <cfRule type="cellIs" dxfId="2" priority="2" operator="equal">
      <formula>0</formula>
    </cfRule>
  </conditionalFormatting>
  <conditionalFormatting sqref="B43:E43">
    <cfRule type="containsText" dxfId="1" priority="5" operator="containsText" text="Project Over Budget">
      <formula>NOT(ISERROR(SEARCH("Project Over Budget",B43)))</formula>
    </cfRule>
    <cfRule type="containsText" dxfId="0" priority="6" operator="containsText" text="Project Under Budget">
      <formula>NOT(ISERROR(SEARCH("Project Under Budget",B43)))</formula>
    </cfRule>
  </conditionalFormatting>
  <dataValidations count="4">
    <dataValidation type="whole" allowBlank="1" showInputMessage="1" showErrorMessage="1" sqref="B34" xr:uid="{DBCAFF4C-64A5-4A53-AFA6-A85239CCC817}">
      <formula1>0</formula1>
      <formula2>9.99999999999999E+24</formula2>
    </dataValidation>
    <dataValidation type="whole" allowBlank="1" showInputMessage="1" showErrorMessage="1" error="Please round to the nearest whole dollar" sqref="B6:C10 B30 B12:C29" xr:uid="{979A9659-E8DA-422F-8217-E07924C64AD5}">
      <formula1>0</formula1>
      <formula2>9.99999999999999E+34</formula2>
    </dataValidation>
    <dataValidation type="whole" allowBlank="1" showInputMessage="1" showErrorMessage="1" error="Please round to the nearest whole dollar" sqref="C44:E44 B39:E39" xr:uid="{7596E4CE-3170-444A-B732-BE91A5B5A5B9}">
      <formula1>-9.99999999999999E+28</formula1>
      <formula2>9.99999999999999E+32</formula2>
    </dataValidation>
    <dataValidation type="whole" allowBlank="1" showInputMessage="1" showErrorMessage="1" sqref="B38:E38" xr:uid="{A9C24DED-9C04-4453-9FD0-7936B2D62E68}">
      <formula1>0</formula1>
      <formula2>999999999</formula2>
    </dataValidation>
  </dataValidations>
  <hyperlinks>
    <hyperlink ref="M4" r:id="rId1" xr:uid="{426441E7-324B-4BC9-B2CB-D4A25955F448}"/>
    <hyperlink ref="M5" r:id="rId2" display="https://investment.infrastructure.gov.au/sites/default/files/documents/brp_r4_guidelines-20190130.pdf" xr:uid="{1664400D-D822-41C4-98E6-6A81B1A4DAD4}"/>
    <hyperlink ref="M6" r:id="rId3" display="https://investment.infrastructure.gov.au/sites/default/files/documents/BRP_R5_Guidelines.pdf" xr:uid="{5EBE84CF-9155-4CC3-A1D6-B5DAA1090D06}"/>
    <hyperlink ref="M7" r:id="rId4" display="https://investment.infrastructure.gov.au/sites/default/files/documents/hvspp_r6_guidelines.pdf" xr:uid="{07B508D4-BF0A-44D0-B7C4-BB9646FB509E}"/>
    <hyperlink ref="M9" r:id="rId5" display="https://view.officeapps.live.com/op/view.aspx?src=https%3A%2F%2Finvestment.infrastructure.gov.au%2Fsites%2Fdefault%2Ffiles%2Fdocuments%2Fguidelines-for-successful-funding-recipients-july-2022.docx&amp;wdOrigin=BROWSELINK" xr:uid="{96A22294-C813-4BFB-A710-24AD91367085}"/>
    <hyperlink ref="M12" r:id="rId6" display="https://investment.infrastructure.gov.au/sites/default/files/documents/slrip-guidelines.pdf" xr:uid="{281D6CBC-6F69-4630-BE3F-92DBE3612A10}"/>
    <hyperlink ref="M8" r:id="rId7" display="https://investment.infrastructure.gov.au/sites/default/files/documents/HVSPP_R7_Guidelines.pdf" xr:uid="{7EBCAB0C-B950-49EB-9BF8-C58FA8BC1D82}"/>
  </hyperlinks>
  <pageMargins left="0.7" right="0.7" top="0.75" bottom="0.75" header="0.3" footer="0.3"/>
  <pageSetup paperSize="9" orientation="portrait" r:id="rId8"/>
  <headerFooter>
    <oddHeader>&amp;C&amp;"Aptos"&amp;14&amp;KFF0000 OFFICIAL&amp;1#_x000D_</oddHeader>
    <oddFooter>&amp;C_x000D_&amp;1#&amp;"Aptos"&amp;14&amp;KFF0000 OFFICIAL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CD3F93A-2A38-4344-B430-07571FE82A9C}">
          <x14:formula1>
            <xm:f>'Tables - DEPT ONLY'!$I$2:$I$4</xm:f>
          </x14:formula1>
          <xm:sqref>B33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C9482-2C93-452F-B050-B75984CA02B0}">
  <dimension ref="B1:U20"/>
  <sheetViews>
    <sheetView tabSelected="1" zoomScaleNormal="100" workbookViewId="0">
      <selection activeCell="B6" sqref="B6"/>
    </sheetView>
  </sheetViews>
  <sheetFormatPr defaultColWidth="9.140625" defaultRowHeight="15" x14ac:dyDescent="0.25"/>
  <cols>
    <col min="1" max="1" width="9.140625" style="120"/>
    <col min="2" max="2" width="48.5703125" style="120" customWidth="1"/>
    <col min="3" max="3" width="19" style="120" customWidth="1"/>
    <col min="4" max="4" width="15" style="120" customWidth="1"/>
    <col min="5" max="6" width="9.140625" style="120"/>
    <col min="7" max="7" width="7.42578125" style="120" customWidth="1"/>
    <col min="8" max="8" width="11.7109375" style="120" customWidth="1"/>
    <col min="9" max="9" width="8.28515625" style="120" customWidth="1"/>
    <col min="10" max="10" width="6.7109375" style="120" customWidth="1"/>
    <col min="11" max="11" width="7.28515625" style="120" customWidth="1"/>
    <col min="12" max="12" width="7.7109375" style="120" customWidth="1"/>
    <col min="13" max="14" width="4.42578125" style="120" customWidth="1"/>
    <col min="15" max="16" width="9.140625" style="120"/>
    <col min="17" max="17" width="11" style="120" customWidth="1"/>
    <col min="18" max="18" width="69" style="120" customWidth="1"/>
    <col min="19" max="19" width="12.85546875" style="120" customWidth="1"/>
    <col min="20" max="20" width="9.140625" style="120"/>
    <col min="21" max="21" width="15" style="120" customWidth="1"/>
    <col min="22" max="16384" width="9.140625" style="120"/>
  </cols>
  <sheetData>
    <row r="1" spans="2:21" ht="15.75" thickBot="1" x14ac:dyDescent="0.3"/>
    <row r="2" spans="2:21" ht="30" customHeight="1" thickBot="1" x14ac:dyDescent="0.3">
      <c r="B2" s="149" t="s">
        <v>103</v>
      </c>
      <c r="C2" s="150"/>
      <c r="D2" s="150"/>
      <c r="E2" s="151"/>
      <c r="O2" s="152" t="s">
        <v>212</v>
      </c>
      <c r="P2" s="153"/>
      <c r="Q2" s="153"/>
      <c r="R2" s="153"/>
      <c r="S2" s="154" t="s">
        <v>51</v>
      </c>
      <c r="T2" s="154"/>
      <c r="U2" s="155"/>
    </row>
    <row r="3" spans="2:21" ht="21" customHeight="1" thickBot="1" x14ac:dyDescent="0.3">
      <c r="B3" s="121" t="s">
        <v>102</v>
      </c>
      <c r="C3" s="122"/>
      <c r="D3" s="159" t="s">
        <v>88</v>
      </c>
      <c r="E3" s="160"/>
      <c r="O3" s="156" t="s">
        <v>154</v>
      </c>
      <c r="P3" s="157"/>
      <c r="Q3" s="157"/>
      <c r="R3" s="157"/>
      <c r="S3" s="157"/>
      <c r="T3" s="157"/>
      <c r="U3" s="158"/>
    </row>
    <row r="4" spans="2:21" ht="107.25" customHeight="1" thickBot="1" x14ac:dyDescent="0.3">
      <c r="B4" s="131" t="str">
        <f>_xlfn.CONCAT(
"I, the undersigned, declare that: ",CHAR(10),
"- I am an authorised finance executive within my organisation", CHAR(10),
"- I am authorised to make this declaration on behalf of my organisation", CHAR(10),
"- For design and construction projects, only pre-construction design costs incurred on or after the project application was submitted are included in the project costs", CHAR(10),
"- All other project costs are incurred on or after formal approval of the funding offer (signed by the Proponent on ", IF(C3="","[Date]",TEXT(C3,"DD/MM/YYYY")), ")", CHAR(10),
"- All Commonwealth funding has been spent on eligible project costs in accordance with the program guidelines, funding offer and other guidance material", CHAR(10),
"- All financial conditions of the funding offer have been complied with.")</f>
        <v>I, the undersigned, declare that: 
- I am an authorised finance executive within my organisation
- I am authorised to make this declaration on behalf of my organisation
- For design and construction projects, only pre-construction design costs incurred on or after the project application was submitted are included in the project costs
- All other project costs are incurred on or after formal approval of the funding offer (signed by the Proponent on [Date])
- All Commonwealth funding has been spent on eligible project costs in accordance with the program guidelines, funding offer and other guidance material
- All financial conditions of the funding offer have been complied with.</v>
      </c>
      <c r="C4" s="132"/>
      <c r="D4" s="132"/>
      <c r="E4" s="132"/>
      <c r="F4" s="132"/>
      <c r="G4" s="132"/>
      <c r="H4" s="132"/>
      <c r="I4" s="132"/>
      <c r="J4" s="132"/>
      <c r="K4" s="132"/>
      <c r="L4" s="133"/>
    </row>
    <row r="5" spans="2:21" ht="15.75" thickBot="1" x14ac:dyDescent="0.3">
      <c r="B5" s="123" t="s">
        <v>39</v>
      </c>
      <c r="C5" s="134" t="s">
        <v>40</v>
      </c>
      <c r="D5" s="135"/>
      <c r="E5" s="136"/>
      <c r="F5" s="161"/>
      <c r="G5" s="162"/>
      <c r="H5" s="163"/>
    </row>
    <row r="6" spans="2:21" ht="57" customHeight="1" thickBot="1" x14ac:dyDescent="0.3">
      <c r="B6" s="6"/>
      <c r="C6" s="137"/>
      <c r="D6" s="138"/>
      <c r="E6" s="139"/>
      <c r="F6" s="146" t="s">
        <v>98</v>
      </c>
      <c r="G6" s="147"/>
      <c r="H6" s="148"/>
    </row>
    <row r="7" spans="2:21" ht="15.75" thickBot="1" x14ac:dyDescent="0.3">
      <c r="B7" s="123" t="s">
        <v>41</v>
      </c>
      <c r="C7" s="134" t="s">
        <v>42</v>
      </c>
      <c r="D7" s="135"/>
      <c r="E7" s="136"/>
      <c r="F7" s="161"/>
      <c r="G7" s="162"/>
      <c r="H7" s="163"/>
    </row>
    <row r="8" spans="2:21" ht="46.5" customHeight="1" thickBot="1" x14ac:dyDescent="0.3">
      <c r="B8" s="7"/>
      <c r="C8" s="140"/>
      <c r="D8" s="141"/>
      <c r="E8" s="142"/>
      <c r="F8" s="146" t="s">
        <v>98</v>
      </c>
      <c r="G8" s="147"/>
      <c r="H8" s="148"/>
    </row>
    <row r="9" spans="2:21" ht="15.75" thickBot="1" x14ac:dyDescent="0.3">
      <c r="B9" s="123" t="s">
        <v>43</v>
      </c>
      <c r="C9" s="135" t="s">
        <v>44</v>
      </c>
      <c r="D9" s="135"/>
      <c r="E9" s="136"/>
      <c r="F9" s="161"/>
      <c r="G9" s="162"/>
      <c r="H9" s="163"/>
    </row>
    <row r="10" spans="2:21" ht="46.5" customHeight="1" thickBot="1" x14ac:dyDescent="0.3">
      <c r="B10" s="7"/>
      <c r="C10" s="143"/>
      <c r="D10" s="144"/>
      <c r="E10" s="145"/>
      <c r="F10" s="146" t="s">
        <v>98</v>
      </c>
      <c r="G10" s="147"/>
      <c r="H10" s="148"/>
    </row>
    <row r="11" spans="2:21" ht="15.75" thickBot="1" x14ac:dyDescent="0.3"/>
    <row r="12" spans="2:21" ht="30" customHeight="1" thickBot="1" x14ac:dyDescent="0.3">
      <c r="B12" s="149" t="s">
        <v>151</v>
      </c>
      <c r="C12" s="150"/>
      <c r="D12" s="150"/>
      <c r="E12" s="151"/>
      <c r="H12" s="28"/>
    </row>
    <row r="13" spans="2:21" ht="76.5" customHeight="1" thickBot="1" x14ac:dyDescent="0.3">
      <c r="B13" s="131" t="str">
        <f>_xlfn.CONCAT(
"I, the undersigned, declare that: ",CHAR(10),
"- I am authorised to make this declaration on behalf of my organisation", CHAR(10),
"- All information provided in this report is true and accurate", CHAR(10),
"- All eligible project activities required for the completion of the project have been achieved", CHAR(10),
"- All conditions of the funding agreement/offer have been complied with")</f>
        <v>I, the undersigned, declare that: 
- I am authorised to make this declaration on behalf of my organisation
- All information provided in this report is true and accurate
- All eligible project activities required for the completion of the project have been achieved
- All conditions of the funding agreement/offer have been complied with</v>
      </c>
      <c r="C13" s="132"/>
      <c r="D13" s="132"/>
      <c r="E13" s="132"/>
      <c r="F13" s="132"/>
      <c r="G13" s="132"/>
      <c r="H13" s="133"/>
    </row>
    <row r="14" spans="2:21" ht="15.75" thickBot="1" x14ac:dyDescent="0.3">
      <c r="B14" s="123" t="s">
        <v>39</v>
      </c>
      <c r="C14" s="134" t="s">
        <v>40</v>
      </c>
      <c r="D14" s="135"/>
      <c r="E14" s="136"/>
      <c r="F14" s="124"/>
      <c r="G14" s="125"/>
      <c r="H14" s="126"/>
    </row>
    <row r="15" spans="2:21" ht="42.75" customHeight="1" thickBot="1" x14ac:dyDescent="0.3">
      <c r="B15" s="6"/>
      <c r="C15" s="137"/>
      <c r="D15" s="138"/>
      <c r="E15" s="139"/>
      <c r="F15" s="146" t="s">
        <v>98</v>
      </c>
      <c r="G15" s="147"/>
      <c r="H15" s="148"/>
    </row>
    <row r="16" spans="2:21" ht="15.75" thickBot="1" x14ac:dyDescent="0.3">
      <c r="B16" s="123" t="s">
        <v>41</v>
      </c>
      <c r="C16" s="134" t="s">
        <v>42</v>
      </c>
      <c r="D16" s="135"/>
      <c r="E16" s="136"/>
      <c r="F16" s="124"/>
      <c r="G16" s="125"/>
      <c r="H16" s="126"/>
    </row>
    <row r="17" spans="2:8" ht="36.75" customHeight="1" thickBot="1" x14ac:dyDescent="0.3">
      <c r="B17" s="7"/>
      <c r="C17" s="140"/>
      <c r="D17" s="141"/>
      <c r="E17" s="142"/>
      <c r="F17" s="146" t="s">
        <v>98</v>
      </c>
      <c r="G17" s="147"/>
      <c r="H17" s="148"/>
    </row>
    <row r="18" spans="2:8" ht="15.75" thickBot="1" x14ac:dyDescent="0.3">
      <c r="B18" s="123" t="s">
        <v>43</v>
      </c>
      <c r="C18" s="135" t="s">
        <v>44</v>
      </c>
      <c r="D18" s="135"/>
      <c r="E18" s="136"/>
      <c r="F18" s="124"/>
      <c r="G18" s="125"/>
      <c r="H18" s="126"/>
    </row>
    <row r="19" spans="2:8" ht="36" customHeight="1" thickBot="1" x14ac:dyDescent="0.3">
      <c r="B19" s="7"/>
      <c r="C19" s="143"/>
      <c r="D19" s="144"/>
      <c r="E19" s="145"/>
      <c r="F19" s="146" t="s">
        <v>98</v>
      </c>
      <c r="G19" s="147"/>
      <c r="H19" s="148"/>
    </row>
    <row r="20" spans="2:8" x14ac:dyDescent="0.25">
      <c r="B20" s="28"/>
      <c r="C20" s="28"/>
      <c r="D20" s="28"/>
      <c r="E20" s="28"/>
      <c r="F20" s="28"/>
      <c r="G20" s="28"/>
      <c r="H20" s="28"/>
    </row>
  </sheetData>
  <sheetProtection algorithmName="SHA-512" hashValue="Lty08fYiT0IXjjCxgPwJ3KXd3mFh3MPzpwxL2lFRKl3ST3NCwW3u0FfrBgWk4K/bRiky53cHs0VsyI8olkSlgA==" saltValue="gfqOSrBGABBHpCrzBuV+Hg==" spinCount="100000" sheet="1" selectLockedCells="1"/>
  <mergeCells count="29">
    <mergeCell ref="O2:R2"/>
    <mergeCell ref="S2:U2"/>
    <mergeCell ref="O3:U3"/>
    <mergeCell ref="C16:E16"/>
    <mergeCell ref="C17:E17"/>
    <mergeCell ref="F17:H17"/>
    <mergeCell ref="B2:E2"/>
    <mergeCell ref="D3:E3"/>
    <mergeCell ref="F6:H6"/>
    <mergeCell ref="F8:H8"/>
    <mergeCell ref="F10:H10"/>
    <mergeCell ref="F9:H9"/>
    <mergeCell ref="F7:H7"/>
    <mergeCell ref="F5:H5"/>
    <mergeCell ref="C9:E9"/>
    <mergeCell ref="C10:E10"/>
    <mergeCell ref="C18:E18"/>
    <mergeCell ref="C19:E19"/>
    <mergeCell ref="F19:H19"/>
    <mergeCell ref="B12:E12"/>
    <mergeCell ref="B13:H13"/>
    <mergeCell ref="C14:E14"/>
    <mergeCell ref="C15:E15"/>
    <mergeCell ref="F15:H15"/>
    <mergeCell ref="B4:L4"/>
    <mergeCell ref="C5:E5"/>
    <mergeCell ref="C6:E6"/>
    <mergeCell ref="C7:E7"/>
    <mergeCell ref="C8:E8"/>
  </mergeCells>
  <dataValidations count="1">
    <dataValidation type="date" operator="greaterThan" allowBlank="1" showInputMessage="1" showErrorMessage="1" sqref="C3 C6 C15" xr:uid="{3AD0694C-F49C-494A-9476-7AE263619F9C}">
      <formula1>1</formula1>
    </dataValidation>
  </dataValidations>
  <hyperlinks>
    <hyperlink ref="S2" r:id="rId1" xr:uid="{C4F355F7-18C6-4556-82EE-53B0D4191FDC}"/>
  </hyperlinks>
  <pageMargins left="0.7" right="0.7" top="0.75" bottom="0.75" header="0.3" footer="0.3"/>
  <headerFooter>
    <oddHeader>&amp;C&amp;"Aptos"&amp;14&amp;KFF0000 OFFICIAL&amp;1#_x000D_</oddHeader>
    <oddFooter>&amp;C_x000D_&amp;1#&amp;"Aptos"&amp;14&amp;KFF0000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A392A-327F-4873-973A-C064F44993E7}">
  <dimension ref="A2:GQ3"/>
  <sheetViews>
    <sheetView workbookViewId="0">
      <selection activeCell="L15" sqref="L15"/>
    </sheetView>
  </sheetViews>
  <sheetFormatPr defaultRowHeight="15" x14ac:dyDescent="0.25"/>
  <cols>
    <col min="1" max="1" width="9.42578125" bestFit="1" customWidth="1"/>
  </cols>
  <sheetData>
    <row r="2" spans="1:199" x14ac:dyDescent="0.25">
      <c r="A2" t="s">
        <v>52</v>
      </c>
      <c r="B2" t="s">
        <v>53</v>
      </c>
      <c r="C2" t="s">
        <v>54</v>
      </c>
      <c r="D2" t="s">
        <v>62</v>
      </c>
      <c r="E2" t="s">
        <v>113</v>
      </c>
      <c r="F2" t="s">
        <v>100</v>
      </c>
      <c r="G2" t="s">
        <v>215</v>
      </c>
      <c r="H2" t="s">
        <v>220</v>
      </c>
      <c r="I2" t="s">
        <v>216</v>
      </c>
      <c r="J2" t="s">
        <v>217</v>
      </c>
      <c r="K2" t="s">
        <v>410</v>
      </c>
      <c r="L2" t="s">
        <v>409</v>
      </c>
      <c r="M2" t="s">
        <v>408</v>
      </c>
      <c r="N2" t="s">
        <v>407</v>
      </c>
      <c r="O2" t="s">
        <v>406</v>
      </c>
      <c r="P2" t="s">
        <v>405</v>
      </c>
      <c r="Q2" t="s">
        <v>404</v>
      </c>
      <c r="R2" t="s">
        <v>403</v>
      </c>
      <c r="S2" t="s">
        <v>402</v>
      </c>
      <c r="T2" t="s">
        <v>401</v>
      </c>
      <c r="U2" t="s">
        <v>400</v>
      </c>
      <c r="V2" t="s">
        <v>399</v>
      </c>
      <c r="W2" t="s">
        <v>398</v>
      </c>
      <c r="X2" t="s">
        <v>397</v>
      </c>
      <c r="Y2" t="s">
        <v>396</v>
      </c>
      <c r="Z2" t="s">
        <v>395</v>
      </c>
      <c r="AA2" t="s">
        <v>394</v>
      </c>
      <c r="AB2" t="s">
        <v>393</v>
      </c>
      <c r="AC2" t="s">
        <v>392</v>
      </c>
      <c r="AD2" t="s">
        <v>391</v>
      </c>
      <c r="AE2" t="s">
        <v>390</v>
      </c>
      <c r="AF2" t="s">
        <v>389</v>
      </c>
      <c r="AG2" t="s">
        <v>388</v>
      </c>
      <c r="AH2" t="s">
        <v>387</v>
      </c>
      <c r="AI2" t="s">
        <v>386</v>
      </c>
      <c r="AJ2" t="s">
        <v>385</v>
      </c>
      <c r="AK2" t="s">
        <v>384</v>
      </c>
      <c r="AL2" t="s">
        <v>383</v>
      </c>
      <c r="AM2" t="s">
        <v>382</v>
      </c>
      <c r="AN2" t="s">
        <v>381</v>
      </c>
      <c r="AO2" t="s">
        <v>380</v>
      </c>
      <c r="AP2" t="s">
        <v>379</v>
      </c>
      <c r="AQ2" t="s">
        <v>378</v>
      </c>
      <c r="AR2" t="s">
        <v>377</v>
      </c>
      <c r="AS2" t="s">
        <v>376</v>
      </c>
      <c r="AT2" t="s">
        <v>375</v>
      </c>
      <c r="AU2" t="s">
        <v>374</v>
      </c>
      <c r="AV2" t="s">
        <v>373</v>
      </c>
      <c r="AW2" t="s">
        <v>372</v>
      </c>
      <c r="AX2" t="s">
        <v>371</v>
      </c>
      <c r="AY2" t="s">
        <v>370</v>
      </c>
      <c r="AZ2" t="s">
        <v>369</v>
      </c>
      <c r="BA2" t="s">
        <v>368</v>
      </c>
      <c r="BB2" t="s">
        <v>367</v>
      </c>
      <c r="BC2" t="s">
        <v>366</v>
      </c>
      <c r="BD2" t="s">
        <v>365</v>
      </c>
      <c r="BE2" t="s">
        <v>364</v>
      </c>
      <c r="BF2" t="s">
        <v>363</v>
      </c>
      <c r="BG2" t="s">
        <v>362</v>
      </c>
      <c r="BH2" t="s">
        <v>361</v>
      </c>
      <c r="BI2" t="s">
        <v>360</v>
      </c>
      <c r="BJ2" t="s">
        <v>359</v>
      </c>
      <c r="BK2" t="s">
        <v>358</v>
      </c>
      <c r="BL2" t="s">
        <v>357</v>
      </c>
      <c r="BM2" t="s">
        <v>356</v>
      </c>
      <c r="BN2" t="s">
        <v>355</v>
      </c>
      <c r="BO2" t="s">
        <v>354</v>
      </c>
      <c r="BP2" t="s">
        <v>353</v>
      </c>
      <c r="BQ2" t="s">
        <v>352</v>
      </c>
      <c r="BR2" t="s">
        <v>351</v>
      </c>
      <c r="BS2" t="s">
        <v>350</v>
      </c>
      <c r="BT2" t="s">
        <v>349</v>
      </c>
      <c r="BU2" t="s">
        <v>348</v>
      </c>
      <c r="BV2" t="s">
        <v>347</v>
      </c>
      <c r="BW2" t="s">
        <v>346</v>
      </c>
      <c r="BX2" t="s">
        <v>345</v>
      </c>
      <c r="BY2" t="s">
        <v>344</v>
      </c>
      <c r="BZ2" t="s">
        <v>343</v>
      </c>
      <c r="CA2" t="s">
        <v>342</v>
      </c>
      <c r="CB2" t="s">
        <v>341</v>
      </c>
      <c r="CC2" t="s">
        <v>340</v>
      </c>
      <c r="CD2" t="s">
        <v>339</v>
      </c>
      <c r="CE2" t="s">
        <v>338</v>
      </c>
      <c r="CF2" t="s">
        <v>337</v>
      </c>
      <c r="CG2" t="s">
        <v>336</v>
      </c>
      <c r="CH2" t="s">
        <v>335</v>
      </c>
      <c r="CI2" t="s">
        <v>334</v>
      </c>
      <c r="CJ2" t="s">
        <v>333</v>
      </c>
      <c r="CK2" t="s">
        <v>332</v>
      </c>
      <c r="CL2" t="s">
        <v>331</v>
      </c>
      <c r="CM2" t="s">
        <v>330</v>
      </c>
      <c r="CN2" t="s">
        <v>329</v>
      </c>
      <c r="CO2" t="s">
        <v>328</v>
      </c>
      <c r="CP2" t="s">
        <v>327</v>
      </c>
      <c r="CQ2" t="s">
        <v>326</v>
      </c>
      <c r="CR2" t="s">
        <v>325</v>
      </c>
      <c r="CS2" t="s">
        <v>324</v>
      </c>
      <c r="CT2" t="s">
        <v>323</v>
      </c>
      <c r="CU2" t="s">
        <v>322</v>
      </c>
      <c r="CV2" t="s">
        <v>321</v>
      </c>
      <c r="CW2" t="s">
        <v>320</v>
      </c>
      <c r="CX2" t="s">
        <v>319</v>
      </c>
      <c r="CY2" t="s">
        <v>318</v>
      </c>
      <c r="CZ2" t="s">
        <v>317</v>
      </c>
      <c r="DA2" t="s">
        <v>316</v>
      </c>
      <c r="DB2" t="s">
        <v>315</v>
      </c>
      <c r="DC2" t="s">
        <v>314</v>
      </c>
      <c r="DD2" t="s">
        <v>313</v>
      </c>
      <c r="DE2" t="s">
        <v>312</v>
      </c>
      <c r="DF2" t="s">
        <v>311</v>
      </c>
      <c r="DG2" t="s">
        <v>310</v>
      </c>
      <c r="DH2" t="s">
        <v>309</v>
      </c>
      <c r="DI2" t="s">
        <v>308</v>
      </c>
      <c r="DJ2" t="s">
        <v>307</v>
      </c>
      <c r="DK2" t="s">
        <v>306</v>
      </c>
      <c r="DL2" t="s">
        <v>305</v>
      </c>
      <c r="DM2" t="s">
        <v>304</v>
      </c>
      <c r="DN2" t="s">
        <v>303</v>
      </c>
      <c r="DO2" t="s">
        <v>302</v>
      </c>
      <c r="DP2" t="s">
        <v>301</v>
      </c>
      <c r="DQ2" t="s">
        <v>300</v>
      </c>
      <c r="DR2" t="s">
        <v>299</v>
      </c>
      <c r="DS2" t="s">
        <v>298</v>
      </c>
      <c r="DT2" t="s">
        <v>297</v>
      </c>
      <c r="DU2" t="s">
        <v>296</v>
      </c>
      <c r="DV2" t="s">
        <v>295</v>
      </c>
      <c r="DW2" t="s">
        <v>294</v>
      </c>
      <c r="DX2" t="s">
        <v>293</v>
      </c>
      <c r="DY2" t="s">
        <v>292</v>
      </c>
      <c r="DZ2" t="s">
        <v>291</v>
      </c>
      <c r="EA2" t="s">
        <v>290</v>
      </c>
      <c r="EB2" t="s">
        <v>289</v>
      </c>
      <c r="EC2" t="s">
        <v>288</v>
      </c>
      <c r="ED2" t="s">
        <v>287</v>
      </c>
      <c r="EE2" t="s">
        <v>286</v>
      </c>
      <c r="EF2" t="s">
        <v>285</v>
      </c>
      <c r="EG2" t="s">
        <v>284</v>
      </c>
      <c r="EH2" t="s">
        <v>283</v>
      </c>
      <c r="EI2" t="s">
        <v>282</v>
      </c>
      <c r="EJ2" t="s">
        <v>281</v>
      </c>
      <c r="EK2" t="s">
        <v>280</v>
      </c>
      <c r="EL2" t="s">
        <v>279</v>
      </c>
      <c r="EM2" t="s">
        <v>278</v>
      </c>
      <c r="EN2" t="s">
        <v>277</v>
      </c>
      <c r="EO2" t="s">
        <v>276</v>
      </c>
      <c r="EP2" t="s">
        <v>275</v>
      </c>
      <c r="EQ2" t="s">
        <v>274</v>
      </c>
      <c r="ER2" t="s">
        <v>273</v>
      </c>
      <c r="ES2" t="s">
        <v>260</v>
      </c>
      <c r="ET2" t="s">
        <v>56</v>
      </c>
      <c r="EU2" t="s">
        <v>272</v>
      </c>
      <c r="EV2" t="s">
        <v>271</v>
      </c>
      <c r="EW2" t="s">
        <v>34</v>
      </c>
      <c r="EX2" t="s">
        <v>270</v>
      </c>
      <c r="EY2" t="s">
        <v>269</v>
      </c>
      <c r="EZ2" t="s">
        <v>58</v>
      </c>
      <c r="FA2" t="s">
        <v>268</v>
      </c>
      <c r="FB2" t="s">
        <v>14</v>
      </c>
      <c r="FC2" t="s">
        <v>267</v>
      </c>
      <c r="FD2" t="s">
        <v>266</v>
      </c>
      <c r="FE2" t="s">
        <v>265</v>
      </c>
      <c r="FF2" t="s">
        <v>8</v>
      </c>
      <c r="FG2" t="s">
        <v>264</v>
      </c>
      <c r="FH2" t="s">
        <v>263</v>
      </c>
      <c r="FI2" t="s">
        <v>262</v>
      </c>
      <c r="FJ2" t="s">
        <v>261</v>
      </c>
      <c r="FK2" t="s">
        <v>260</v>
      </c>
      <c r="FL2">
        <f>'Expenditure Report'!$A$27</f>
        <v>0</v>
      </c>
      <c r="FM2">
        <f>'Expenditure Report'!$A$28</f>
        <v>0</v>
      </c>
      <c r="FN2">
        <f>'Expenditure Report'!$A$29</f>
        <v>0</v>
      </c>
      <c r="FO2" t="s">
        <v>259</v>
      </c>
      <c r="FP2" t="s">
        <v>258</v>
      </c>
      <c r="FQ2" t="s">
        <v>257</v>
      </c>
      <c r="FR2" t="s">
        <v>256</v>
      </c>
      <c r="FS2" t="s">
        <v>120</v>
      </c>
      <c r="FT2" t="s">
        <v>255</v>
      </c>
      <c r="FU2" t="s">
        <v>175</v>
      </c>
      <c r="FV2" t="s">
        <v>254</v>
      </c>
      <c r="FW2" t="s">
        <v>253</v>
      </c>
      <c r="FX2" t="s">
        <v>252</v>
      </c>
      <c r="FY2" t="s">
        <v>251</v>
      </c>
      <c r="FZ2" t="s">
        <v>250</v>
      </c>
      <c r="GA2" t="s">
        <v>249</v>
      </c>
      <c r="GB2" t="s">
        <v>248</v>
      </c>
      <c r="GC2" t="s">
        <v>247</v>
      </c>
      <c r="GD2" t="s">
        <v>246</v>
      </c>
      <c r="GE2" t="s">
        <v>245</v>
      </c>
      <c r="GF2" t="s">
        <v>244</v>
      </c>
      <c r="GG2" t="s">
        <v>243</v>
      </c>
      <c r="GH2" t="s">
        <v>242</v>
      </c>
      <c r="GI2" t="s">
        <v>241</v>
      </c>
      <c r="GJ2" t="s">
        <v>240</v>
      </c>
      <c r="GK2" t="s">
        <v>239</v>
      </c>
      <c r="GL2" t="s">
        <v>238</v>
      </c>
      <c r="GM2" t="s">
        <v>237</v>
      </c>
      <c r="GN2" t="s">
        <v>236</v>
      </c>
      <c r="GO2" t="s">
        <v>235</v>
      </c>
      <c r="GP2" t="s">
        <v>234</v>
      </c>
      <c r="GQ2" t="s">
        <v>233</v>
      </c>
    </row>
    <row r="3" spans="1:199" x14ac:dyDescent="0.25">
      <c r="A3">
        <f>'Project Outcomes'!$B$3</f>
        <v>0</v>
      </c>
      <c r="B3">
        <f>'Project Outcomes'!$B$4</f>
        <v>0</v>
      </c>
      <c r="C3">
        <f>'Project Outcomes'!$B$5</f>
        <v>0</v>
      </c>
      <c r="D3" t="str">
        <f>'Project Outcomes'!$B$6</f>
        <v>Select</v>
      </c>
      <c r="E3">
        <f>'Project Outcomes'!$B$7</f>
        <v>0</v>
      </c>
      <c r="F3">
        <f>'Project Outcomes'!$E$7</f>
        <v>0</v>
      </c>
      <c r="G3" t="str">
        <f>'Project Outcomes'!$B$8</f>
        <v>Select</v>
      </c>
      <c r="H3">
        <f>'Project Outcomes'!$E$8</f>
        <v>0</v>
      </c>
      <c r="I3">
        <f>'Project Outcomes'!$B$10</f>
        <v>0</v>
      </c>
      <c r="J3">
        <f>'Project Outcomes'!$E$10</f>
        <v>0</v>
      </c>
      <c r="K3" t="b">
        <f>'Project Outcomes'!$B$13</f>
        <v>0</v>
      </c>
      <c r="L3" t="b">
        <f>'Project Outcomes'!$E$13</f>
        <v>0</v>
      </c>
      <c r="M3" t="b">
        <f>'Project Outcomes'!$B$14</f>
        <v>0</v>
      </c>
      <c r="N3" t="b">
        <f>'Project Outcomes'!$E$14</f>
        <v>0</v>
      </c>
      <c r="O3" t="b">
        <f>'Project Outcomes'!$B$15</f>
        <v>0</v>
      </c>
      <c r="P3" t="b">
        <f>'Project Outcomes'!$E$15</f>
        <v>0</v>
      </c>
      <c r="Q3" t="b">
        <f>'Project Outcomes'!$B$16</f>
        <v>0</v>
      </c>
      <c r="R3">
        <f>'Project Outcomes'!$B$21</f>
        <v>0</v>
      </c>
      <c r="S3">
        <f>'Project Outcomes'!$D$21</f>
        <v>0</v>
      </c>
      <c r="T3">
        <f>'Project Outcomes'!$E$21</f>
        <v>0</v>
      </c>
      <c r="U3">
        <f>'Project Outcomes'!$G$21</f>
        <v>0</v>
      </c>
      <c r="V3">
        <f>'Project Outcomes'!$B22</f>
        <v>0</v>
      </c>
      <c r="W3">
        <f>'Project Outcomes'!$D22</f>
        <v>0</v>
      </c>
      <c r="X3">
        <f>'Project Outcomes'!$E22</f>
        <v>0</v>
      </c>
      <c r="Y3">
        <f>'Project Outcomes'!$G22</f>
        <v>0</v>
      </c>
      <c r="Z3">
        <f>'Project Outcomes'!$B23</f>
        <v>0</v>
      </c>
      <c r="AA3">
        <f>'Project Outcomes'!$D23</f>
        <v>0</v>
      </c>
      <c r="AB3">
        <f>'Project Outcomes'!$E23</f>
        <v>0</v>
      </c>
      <c r="AC3">
        <f>'Project Outcomes'!$G23</f>
        <v>0</v>
      </c>
      <c r="AD3">
        <f>'Project Outcomes'!$B$24</f>
        <v>0</v>
      </c>
      <c r="AE3">
        <f>'Project Outcomes'!$D$24</f>
        <v>0</v>
      </c>
      <c r="AF3">
        <f>'Project Outcomes'!$E$24</f>
        <v>0</v>
      </c>
      <c r="AG3">
        <f>'Project Outcomes'!$G$24</f>
        <v>0</v>
      </c>
      <c r="AH3">
        <f>'Project Outcomes'!$B25</f>
        <v>0</v>
      </c>
      <c r="AI3">
        <f>'Project Outcomes'!$D25</f>
        <v>0</v>
      </c>
      <c r="AJ3">
        <f>'Project Outcomes'!$E25</f>
        <v>0</v>
      </c>
      <c r="AK3">
        <f>'Project Outcomes'!$G25</f>
        <v>0</v>
      </c>
      <c r="AL3" t="str">
        <f>'Project Outcomes'!$B$28</f>
        <v>Select</v>
      </c>
      <c r="AM3" t="str">
        <f>'Project Outcomes'!$D$28</f>
        <v>Select</v>
      </c>
      <c r="AN3" t="str">
        <f>'Project Outcomes'!$E$28</f>
        <v>Select</v>
      </c>
      <c r="AO3">
        <f>'Project Outcomes'!$G$28</f>
        <v>0</v>
      </c>
      <c r="AP3">
        <f>'Project Outcomes'!$B$29</f>
        <v>0</v>
      </c>
      <c r="AQ3">
        <f>'Project Outcomes'!$D$29</f>
        <v>0</v>
      </c>
      <c r="AR3">
        <f>'Project Outcomes'!$E$29</f>
        <v>0</v>
      </c>
      <c r="AS3">
        <f>'Project Outcomes'!$G$29</f>
        <v>0</v>
      </c>
      <c r="AT3" t="str">
        <f>'Project Outcomes'!$B$30</f>
        <v>Select</v>
      </c>
      <c r="AU3" t="str">
        <f>'Project Outcomes'!$D$30</f>
        <v>Select</v>
      </c>
      <c r="AV3" t="str">
        <f>'Project Outcomes'!$E$30</f>
        <v>Select</v>
      </c>
      <c r="AW3">
        <f>'Project Outcomes'!$G$30</f>
        <v>0</v>
      </c>
      <c r="AX3" t="str">
        <f>'Project Outcomes'!$B$31</f>
        <v>Select</v>
      </c>
      <c r="AY3" t="str">
        <f>'Project Outcomes'!$D$31</f>
        <v>Select</v>
      </c>
      <c r="AZ3" t="str">
        <f>'Project Outcomes'!$E$31</f>
        <v>Select</v>
      </c>
      <c r="BA3">
        <f>'Project Outcomes'!$G$31</f>
        <v>0</v>
      </c>
      <c r="BB3">
        <f>'Project Outcomes'!$B$32</f>
        <v>0</v>
      </c>
      <c r="BC3">
        <f>'Project Outcomes'!$D$32</f>
        <v>0</v>
      </c>
      <c r="BD3">
        <f>'Project Outcomes'!$E$32</f>
        <v>0</v>
      </c>
      <c r="BE3">
        <f>'Project Outcomes'!$G$32</f>
        <v>0</v>
      </c>
      <c r="BF3">
        <f>'Project Outcomes'!$B$33</f>
        <v>0</v>
      </c>
      <c r="BG3">
        <f>'Project Outcomes'!$D$33</f>
        <v>0</v>
      </c>
      <c r="BH3">
        <f>'Project Outcomes'!$E$33</f>
        <v>0</v>
      </c>
      <c r="BI3">
        <f>'Project Outcomes'!$G$33</f>
        <v>0</v>
      </c>
      <c r="BJ3">
        <f>'Project Outcomes'!$B$34</f>
        <v>0</v>
      </c>
      <c r="BK3">
        <f>'Project Outcomes'!$D$34</f>
        <v>0</v>
      </c>
      <c r="BL3">
        <f>'Project Outcomes'!$E$34</f>
        <v>0</v>
      </c>
      <c r="BM3">
        <f>'Project Outcomes'!$G$34</f>
        <v>0</v>
      </c>
      <c r="BN3">
        <f>'Project Outcomes'!$B$35</f>
        <v>0</v>
      </c>
      <c r="BO3">
        <f>'Project Outcomes'!$D$35</f>
        <v>0</v>
      </c>
      <c r="BP3">
        <f>'Project Outcomes'!$E$35</f>
        <v>0</v>
      </c>
      <c r="BQ3">
        <f>'Project Outcomes'!$G$35</f>
        <v>0</v>
      </c>
      <c r="BR3" t="str">
        <f>'Project Outcomes'!$B$38</f>
        <v>Select</v>
      </c>
      <c r="BS3" t="str">
        <f>'Project Outcomes'!$D$38</f>
        <v>Select</v>
      </c>
      <c r="BT3" t="str">
        <f>'Project Outcomes'!$E$38</f>
        <v>Select</v>
      </c>
      <c r="BU3">
        <f>'Project Outcomes'!$G$38</f>
        <v>0</v>
      </c>
      <c r="BV3">
        <f>'Project Outcomes'!$B$39</f>
        <v>0</v>
      </c>
      <c r="BW3">
        <f>'Project Outcomes'!$D$39</f>
        <v>0</v>
      </c>
      <c r="BX3">
        <f>'Project Outcomes'!$E$39</f>
        <v>0</v>
      </c>
      <c r="BY3">
        <f>'Project Outcomes'!$G$39</f>
        <v>0</v>
      </c>
      <c r="BZ3">
        <f>'Project Outcomes'!$B$40</f>
        <v>0</v>
      </c>
      <c r="CA3">
        <f>'Project Outcomes'!$D$40</f>
        <v>0</v>
      </c>
      <c r="CB3">
        <f>'Project Outcomes'!$E$40</f>
        <v>0</v>
      </c>
      <c r="CC3">
        <f>'Project Outcomes'!$G$40</f>
        <v>0</v>
      </c>
      <c r="CD3">
        <f>'Project Outcomes'!$B$41</f>
        <v>0</v>
      </c>
      <c r="CE3">
        <f>'Project Outcomes'!$D$41</f>
        <v>0</v>
      </c>
      <c r="CF3">
        <f>'Project Outcomes'!$E$41</f>
        <v>0</v>
      </c>
      <c r="CG3">
        <f>'Project Outcomes'!$G$41</f>
        <v>0</v>
      </c>
      <c r="CH3" t="str">
        <f>'Project Outcomes'!$B$42</f>
        <v>Select</v>
      </c>
      <c r="CI3" t="str">
        <f>'Project Outcomes'!$D$42</f>
        <v>Select</v>
      </c>
      <c r="CJ3" t="str">
        <f>'Project Outcomes'!$E$42</f>
        <v>Select</v>
      </c>
      <c r="CK3">
        <f>'Project Outcomes'!$G$42</f>
        <v>0</v>
      </c>
      <c r="CL3">
        <f>'Project Outcomes'!$B$43</f>
        <v>0</v>
      </c>
      <c r="CM3">
        <f>'Project Outcomes'!$D$43</f>
        <v>0</v>
      </c>
      <c r="CN3">
        <f>'Project Outcomes'!$E$43</f>
        <v>0</v>
      </c>
      <c r="CO3">
        <f>'Project Outcomes'!$G$43</f>
        <v>0</v>
      </c>
      <c r="CP3">
        <f>'Project Outcomes'!$B$44</f>
        <v>0</v>
      </c>
      <c r="CQ3">
        <f>'Project Outcomes'!$D$44</f>
        <v>0</v>
      </c>
      <c r="CR3">
        <f>'Project Outcomes'!$E$44</f>
        <v>0</v>
      </c>
      <c r="CS3">
        <f>'Project Outcomes'!$G$44</f>
        <v>0</v>
      </c>
      <c r="CT3" t="str">
        <f>'Project Outcomes'!$B$47</f>
        <v>Select</v>
      </c>
      <c r="CU3" t="str">
        <f>'Project Outcomes'!$D$47</f>
        <v>Select</v>
      </c>
      <c r="CV3" t="str">
        <f>'Project Outcomes'!$E$47</f>
        <v>Select</v>
      </c>
      <c r="CW3">
        <f>'Project Outcomes'!$G$47</f>
        <v>0</v>
      </c>
      <c r="CX3">
        <f>'Project Outcomes'!$B$48</f>
        <v>0</v>
      </c>
      <c r="CY3">
        <f>'Project Outcomes'!$D$48</f>
        <v>0</v>
      </c>
      <c r="CZ3">
        <f>'Project Outcomes'!$E$48</f>
        <v>0</v>
      </c>
      <c r="DA3">
        <f>'Project Outcomes'!$G$48</f>
        <v>0</v>
      </c>
      <c r="DB3">
        <f>'Project Outcomes'!$B$49</f>
        <v>0</v>
      </c>
      <c r="DC3">
        <f>'Project Outcomes'!$D$49</f>
        <v>0</v>
      </c>
      <c r="DD3">
        <f>'Project Outcomes'!$E$49</f>
        <v>0</v>
      </c>
      <c r="DE3">
        <f>'Project Outcomes'!$G$49</f>
        <v>0</v>
      </c>
      <c r="DF3">
        <f>'Project Outcomes'!$B$50</f>
        <v>0</v>
      </c>
      <c r="DG3">
        <f>'Project Outcomes'!$D$50</f>
        <v>0</v>
      </c>
      <c r="DH3">
        <f>'Project Outcomes'!$E$50</f>
        <v>0</v>
      </c>
      <c r="DI3">
        <f>'Project Outcomes'!$G$50</f>
        <v>0</v>
      </c>
      <c r="DJ3">
        <f>'Project Outcomes'!$B$51</f>
        <v>0</v>
      </c>
      <c r="DK3">
        <f>'Project Outcomes'!$D$51</f>
        <v>0</v>
      </c>
      <c r="DL3">
        <f>'Project Outcomes'!$E$51</f>
        <v>0</v>
      </c>
      <c r="DM3">
        <f>'Project Outcomes'!$G$51</f>
        <v>0</v>
      </c>
      <c r="DN3">
        <f>'Project Outcomes'!$D$54</f>
        <v>0</v>
      </c>
      <c r="DO3" t="str">
        <f>'Project Outcomes'!$D$55</f>
        <v>Select</v>
      </c>
      <c r="DP3" t="str">
        <f>'Project Outcomes'!$D$56</f>
        <v>&lt;Please type here&gt;</v>
      </c>
      <c r="DQ3">
        <f>'Project Outcomes'!$D$59</f>
        <v>0</v>
      </c>
      <c r="DR3" t="str">
        <f>'Project Outcomes'!$D$60</f>
        <v>&lt;Please type here&gt;</v>
      </c>
      <c r="DS3" t="str">
        <f>'Project Outcomes'!$D$64</f>
        <v>&lt;Please type here&gt;</v>
      </c>
      <c r="DT3" t="str">
        <f>'Project Outcomes'!$D$68</f>
        <v>Select</v>
      </c>
      <c r="DU3" t="str">
        <f>'Project Outcomes'!$D$71</f>
        <v>Select</v>
      </c>
      <c r="DV3">
        <f>'Project Outcomes'!$D$73</f>
        <v>0</v>
      </c>
      <c r="DW3" t="str">
        <f>'Project Outcomes'!$D$75</f>
        <v>&lt;Please type here&gt;</v>
      </c>
      <c r="DX3">
        <f>'Expenditure Report'!$B6</f>
        <v>0</v>
      </c>
      <c r="DY3">
        <f>'Expenditure Report'!$B7</f>
        <v>0</v>
      </c>
      <c r="DZ3">
        <f>'Expenditure Report'!$B8</f>
        <v>0</v>
      </c>
      <c r="EA3">
        <f>'Expenditure Report'!$B9</f>
        <v>0</v>
      </c>
      <c r="EB3">
        <f>'Expenditure Report'!$B10</f>
        <v>0</v>
      </c>
      <c r="EC3">
        <f>'Expenditure Report'!$B12</f>
        <v>0</v>
      </c>
      <c r="ED3">
        <f>'Expenditure Report'!$B13</f>
        <v>0</v>
      </c>
      <c r="EE3">
        <f>'Expenditure Report'!$B14</f>
        <v>0</v>
      </c>
      <c r="EF3">
        <f>'Expenditure Report'!$B15</f>
        <v>0</v>
      </c>
      <c r="EG3">
        <f>'Expenditure Report'!$B16</f>
        <v>0</v>
      </c>
      <c r="EH3">
        <f>'Expenditure Report'!$B17</f>
        <v>0</v>
      </c>
      <c r="EI3">
        <f>'Expenditure Report'!$B18</f>
        <v>0</v>
      </c>
      <c r="EJ3">
        <f>'Expenditure Report'!$B19</f>
        <v>0</v>
      </c>
      <c r="EK3">
        <f>'Expenditure Report'!$B20</f>
        <v>0</v>
      </c>
      <c r="EL3">
        <f>'Expenditure Report'!$B21</f>
        <v>0</v>
      </c>
      <c r="EM3">
        <f>'Expenditure Report'!$B22</f>
        <v>0</v>
      </c>
      <c r="EN3">
        <f>'Expenditure Report'!$B23</f>
        <v>0</v>
      </c>
      <c r="EO3">
        <f>'Expenditure Report'!$B24</f>
        <v>0</v>
      </c>
      <c r="EP3">
        <f>'Expenditure Report'!$B25</f>
        <v>0</v>
      </c>
      <c r="EQ3">
        <f>'Expenditure Report'!$B26</f>
        <v>0</v>
      </c>
      <c r="ER3">
        <f>'Expenditure Report'!$B27</f>
        <v>0</v>
      </c>
      <c r="ES3">
        <f>'Expenditure Report'!$C6</f>
        <v>0</v>
      </c>
      <c r="ET3">
        <f>'Expenditure Report'!$C7</f>
        <v>0</v>
      </c>
      <c r="EU3">
        <f>'Expenditure Report'!$C8</f>
        <v>0</v>
      </c>
      <c r="EV3">
        <f>'Expenditure Report'!$C9</f>
        <v>0</v>
      </c>
      <c r="EW3">
        <f>'Expenditure Report'!$C10</f>
        <v>0</v>
      </c>
      <c r="EX3">
        <f>'Expenditure Report'!$C12</f>
        <v>0</v>
      </c>
      <c r="EY3">
        <f>'Expenditure Report'!$C13</f>
        <v>0</v>
      </c>
      <c r="EZ3">
        <f>'Expenditure Report'!$C14</f>
        <v>0</v>
      </c>
      <c r="FA3">
        <f>'Expenditure Report'!$C15</f>
        <v>0</v>
      </c>
      <c r="FB3">
        <f>'Expenditure Report'!$C16</f>
        <v>0</v>
      </c>
      <c r="FC3">
        <f>'Expenditure Report'!$C17</f>
        <v>0</v>
      </c>
      <c r="FD3">
        <f>'Expenditure Report'!$C18</f>
        <v>0</v>
      </c>
      <c r="FE3">
        <f>'Expenditure Report'!$C19</f>
        <v>0</v>
      </c>
      <c r="FF3">
        <f>'Expenditure Report'!$C20</f>
        <v>0</v>
      </c>
      <c r="FG3">
        <f>'Expenditure Report'!$C21</f>
        <v>0</v>
      </c>
      <c r="FH3">
        <f>'Expenditure Report'!$C22</f>
        <v>0</v>
      </c>
      <c r="FI3">
        <f>'Expenditure Report'!$C23</f>
        <v>0</v>
      </c>
      <c r="FJ3">
        <f>'Expenditure Report'!$C24</f>
        <v>0</v>
      </c>
      <c r="FK3">
        <f>'Expenditure Report'!$C25</f>
        <v>0</v>
      </c>
      <c r="FL3">
        <f>'Expenditure Report'!$C26</f>
        <v>0</v>
      </c>
      <c r="FM3">
        <f>'Expenditure Report'!$C27</f>
        <v>0</v>
      </c>
      <c r="FN3">
        <f>'Expenditure Report'!$C28</f>
        <v>0</v>
      </c>
      <c r="FO3">
        <f>'Expenditure Report'!$C29</f>
        <v>0</v>
      </c>
      <c r="FP3">
        <f>'Expenditure Report'!$C$31</f>
        <v>0</v>
      </c>
      <c r="FQ3">
        <f>'Expenditure Report'!$E$37</f>
        <v>0</v>
      </c>
      <c r="FR3" t="str">
        <f>'Expenditure Report'!$B$33</f>
        <v>Select</v>
      </c>
      <c r="FS3">
        <f>'Expenditure Report'!$D$33</f>
        <v>0</v>
      </c>
      <c r="FT3" s="130">
        <f>'Expenditure Report'!$B$34</f>
        <v>0</v>
      </c>
      <c r="FU3" s="129">
        <f>'Expenditure Report'!$D$34</f>
        <v>0</v>
      </c>
      <c r="FV3">
        <f>'Expenditure Report'!$B$39</f>
        <v>0</v>
      </c>
      <c r="FW3">
        <f>'Expenditure Report'!$C$39</f>
        <v>0</v>
      </c>
      <c r="FX3">
        <f>'Expenditure Report'!$D$39</f>
        <v>0</v>
      </c>
      <c r="FY3">
        <f>'Expenditure Report'!$E$39</f>
        <v>0</v>
      </c>
      <c r="FZ3" s="129">
        <f>'Expenditure Report'!$B$40</f>
        <v>0</v>
      </c>
      <c r="GA3" s="129">
        <f>'Expenditure Report'!$C$40</f>
        <v>0</v>
      </c>
      <c r="GB3" s="129">
        <f>'Expenditure Report'!$D$40</f>
        <v>0</v>
      </c>
      <c r="GC3" s="129">
        <f>'Expenditure Report'!$E$40</f>
        <v>0</v>
      </c>
      <c r="GD3">
        <f>'Expenditure Report'!$E$42</f>
        <v>0</v>
      </c>
      <c r="GE3" s="130" t="str">
        <f>'Expenditure Report'!$B$43</f>
        <v>Project At Budget</v>
      </c>
      <c r="GF3" s="130">
        <f>'Expenditure Report'!$B$44</f>
        <v>0</v>
      </c>
      <c r="GG3" s="130">
        <f>'Expenditure Report'!$C$44</f>
        <v>0</v>
      </c>
      <c r="GH3" s="130">
        <f>'Expenditure Report'!$D$44</f>
        <v>0</v>
      </c>
      <c r="GI3" s="130">
        <f>'Expenditure Report'!$E$44</f>
        <v>0</v>
      </c>
      <c r="GJ3" s="129">
        <f>'Expenditure Report'!$B$45</f>
        <v>0</v>
      </c>
      <c r="GK3" s="129">
        <f>'Expenditure Report'!$C$45</f>
        <v>0</v>
      </c>
      <c r="GL3" s="129">
        <f>'Expenditure Report'!$D$45</f>
        <v>0</v>
      </c>
      <c r="GM3" s="129">
        <f>'Expenditure Report'!$E$45</f>
        <v>0</v>
      </c>
      <c r="GN3">
        <f>'Expenditure Report'!$B$46</f>
        <v>0</v>
      </c>
      <c r="GO3">
        <f>'Expenditure Report'!$C$46</f>
        <v>0</v>
      </c>
      <c r="GP3">
        <f>'Expenditure Report'!$D$46</f>
        <v>0</v>
      </c>
      <c r="GQ3">
        <f>'Expenditure Report'!$E$46</f>
        <v>0</v>
      </c>
    </row>
  </sheetData>
  <sheetProtection algorithmName="SHA-512" hashValue="5WqGcxf3xRtUyZhId1bKlY5i78HFtZ7a9JRU7/AW5QD8GK7XHXr+NuumrcWewdghjr7+rUekM3MMuu+2TV2M1w==" saltValue="s9qWA2Mq6IFyB61K/9naG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6742F01C4A1C48BD988ED971A8DB0E" ma:contentTypeVersion="9" ma:contentTypeDescription="Create a new document." ma:contentTypeScope="" ma:versionID="dd0f0672c4356fe1fc3c3048c39846d9">
  <xsd:schema xmlns:xsd="http://www.w3.org/2001/XMLSchema" xmlns:xs="http://www.w3.org/2001/XMLSchema" xmlns:p="http://schemas.microsoft.com/office/2006/metadata/properties" xmlns:ns2="4dcd8a85-9478-414b-a14b-da5d74db711a" targetNamespace="http://schemas.microsoft.com/office/2006/metadata/properties" ma:root="true" ma:fieldsID="e44402373022bf2dc399942e56ed6bfb" ns2:_="">
    <xsd:import namespace="4dcd8a85-9478-414b-a14b-da5d74db711a"/>
    <xsd:element name="properties">
      <xsd:complexType>
        <xsd:sequence>
          <xsd:element name="documentManagement">
            <xsd:complexType>
              <xsd:all>
                <xsd:element ref="ns2:RecordNumber" minOccurs="0"/>
                <xsd:element ref="ns2:e62f78c934d84c329439db99c61f5a10" minOccurs="0"/>
                <xsd:element ref="ns2:TaxCatchAll" minOccurs="0"/>
                <xsd:element ref="ns2:TaxCatchAllLabel" minOccurs="0"/>
                <xsd:element ref="ns2:o3918627bbc34062a2607c02ed9aa833" minOccurs="0"/>
                <xsd:element ref="ns2:Destroy Item46" minOccurs="0"/>
                <xsd:element ref="ns2:Justification for Destruction47" minOccurs="0"/>
                <xsd:element ref="ns2:Document_x0020_SP_x0020_Type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d8a85-9478-414b-a14b-da5d74db711a" elementFormDefault="qualified">
    <xsd:import namespace="http://schemas.microsoft.com/office/2006/documentManagement/types"/>
    <xsd:import namespace="http://schemas.microsoft.com/office/infopath/2007/PartnerControls"/>
    <xsd:element name="RecordNumber" ma:index="8" nillable="true" ma:displayName="Record Number" ma:internalName="RecordNumber">
      <xsd:simpleType>
        <xsd:restriction base="dms:Text"/>
      </xsd:simpleType>
    </xsd:element>
    <xsd:element name="e62f78c934d84c329439db99c61f5a10" ma:index="9" nillable="true" ma:taxonomy="true" ma:internalName="e62f78c934d84c329439db99c61f5a10" ma:taxonomyFieldName="Security_x0020_Classification" ma:displayName="Security Classification" ma:readOnly="false" ma:default="1;#OFFICIAL|66ee57a8-59d0-46bc-a5fc-78440ee0cf81" ma:fieldId="{e62f78c9-34d8-4c32-9439-db99c61f5a10}" ma:sspId="0483e4a5-f0f6-4ded-b0bb-00a90fd4cf8b" ma:termSetId="d697d180-c653-44a1-a6e2-69709aabde2a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7cada92c-4142-479d-a839-156c1d138eaa}" ma:internalName="TaxCatchAll" ma:showField="CatchAllData" ma:web="4dcd8a85-9478-414b-a14b-da5d74db7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7cada92c-4142-479d-a839-156c1d138eaa}" ma:internalName="TaxCatchAllLabel" ma:readOnly="true" ma:showField="CatchAllDataLabel" ma:web="4dcd8a85-9478-414b-a14b-da5d74db7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3918627bbc34062a2607c02ed9aa833" ma:index="13" nillable="true" ma:taxonomy="true" ma:internalName="o3918627bbc34062a2607c02ed9aa833" ma:taxonomyFieldName="Information_x0020_Management_x0020_Marker" ma:displayName="Information Management Marker" ma:default="" ma:fieldId="{83918627-bbc3-4062-a260-7c02ed9aa833}" ma:sspId="0483e4a5-f0f6-4ded-b0bb-00a90fd4cf8b" ma:termSetId="44e0cffd-acf4-44de-87a1-d4e578541bb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estroy Item46" ma:index="15" nillable="true" ma:displayName="Destroy Item" ma:internalName="Destroy_x0020_Item46">
      <xsd:simpleType>
        <xsd:restriction base="dms:Boolean"/>
      </xsd:simpleType>
    </xsd:element>
    <xsd:element name="Justification for Destruction47" ma:index="16" nillable="true" ma:displayName="Justification for Destruction" ma:internalName="Justification_x0020_for_x0020_Destruction47">
      <xsd:simpleType>
        <xsd:restriction base="dms:Text"/>
      </xsd:simpleType>
    </xsd:element>
    <xsd:element name="Document_x0020_SP_x0020_Type" ma:index="17" nillable="true" ma:displayName="Document SP Type" ma:default="Document" ma:internalName="Document_x0020_SP_x0020_Type">
      <xsd:simpleType>
        <xsd:restriction base="dms:Text">
          <xsd:maxLength value="255"/>
        </xsd:restriction>
      </xsd:simple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9503CE-FD7D-46E6-AAE2-4666D67225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cd8a85-9478-414b-a14b-da5d74db71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7B64FD-6EF9-4E10-B68A-15F60FCFFB3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e08a618-4c1e-4517-8ef1-59cb63d68e36}" enabled="1" method="Privileged" siteId="{aa21b640-bac2-456d-8505-f2cc07f5178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Report Instructions</vt:lpstr>
      <vt:lpstr>Project Outcomes</vt:lpstr>
      <vt:lpstr>Tables - DEPT ONLY</vt:lpstr>
      <vt:lpstr>Expenditure Report</vt:lpstr>
      <vt:lpstr>Declarations</vt:lpstr>
      <vt:lpstr>DEPARTMENT USE ONLY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GOUD, Timothy</dc:creator>
  <cp:lastModifiedBy>GOUD, Timothy</cp:lastModifiedBy>
  <dcterms:created xsi:type="dcterms:W3CDTF">2026-06-12T03:38:11Z</dcterms:created>
  <dcterms:modified xsi:type="dcterms:W3CDTF">2026-10-20T03:44:19Z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0x010100E26742F01C4A1C48BD988ED971A8DB0E</vt:lpwstr>
  </property>
</Properties>
</file>